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orzi\Documents\Documents\Documents Catherine jean\Documents\CD GOLF74\Chpt match play\2024\feuilles de résultats\résultats Vital\"/>
    </mc:Choice>
  </mc:AlternateContent>
  <xr:revisionPtr revIDLastSave="0" documentId="8_{13E4682A-97BC-40B3-B892-70F99A702453}" xr6:coauthVersionLast="47" xr6:coauthVersionMax="47" xr10:uidLastSave="{00000000-0000-0000-0000-000000000000}"/>
  <bookViews>
    <workbookView xWindow="-108" yWindow="-108" windowWidth="23256" windowHeight="12456" xr2:uid="{8B9F093E-51CB-4BD7-B1FE-A78ED9514EC3}"/>
  </bookViews>
  <sheets>
    <sheet name="calendrier - RESULTATS 2024" sheetId="2" r:id="rId1"/>
    <sheet name="POINTS" sheetId="4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2" l="1"/>
  <c r="L24" i="2"/>
  <c r="N24" i="2"/>
  <c r="R24" i="2"/>
  <c r="S24" i="2"/>
  <c r="T24" i="2"/>
  <c r="P11" i="2"/>
  <c r="P12" i="2"/>
  <c r="K16" i="2" l="1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F45" i="2"/>
  <c r="P6" i="2"/>
  <c r="P7" i="2"/>
  <c r="P8" i="2"/>
  <c r="Q8" i="2" s="1"/>
  <c r="P9" i="2"/>
  <c r="P10" i="2"/>
  <c r="Q16" i="2"/>
  <c r="P16" i="2"/>
  <c r="O16" i="2"/>
  <c r="N16" i="2"/>
  <c r="L16" i="2"/>
  <c r="N13" i="2"/>
  <c r="M13" i="2"/>
  <c r="M24" i="2" s="1"/>
  <c r="L13" i="2"/>
  <c r="O12" i="2"/>
  <c r="O11" i="2"/>
  <c r="O10" i="2"/>
  <c r="O9" i="2"/>
  <c r="O8" i="2"/>
  <c r="O7" i="2"/>
  <c r="O6" i="2"/>
  <c r="Q9" i="2" l="1"/>
  <c r="Q11" i="2"/>
  <c r="Q6" i="2"/>
  <c r="Q12" i="2"/>
  <c r="P13" i="2"/>
  <c r="P24" i="2" s="1"/>
  <c r="Q7" i="2"/>
  <c r="Q10" i="2"/>
  <c r="T13" i="2"/>
  <c r="S13" i="2"/>
</calcChain>
</file>

<file path=xl/sharedStrings.xml><?xml version="1.0" encoding="utf-8"?>
<sst xmlns="http://schemas.openxmlformats.org/spreadsheetml/2006/main" count="224" uniqueCount="86">
  <si>
    <t>COMITE DEPARTEMENTAL de HAUTE- SAVOIE</t>
  </si>
  <si>
    <t>CALENDRIER  2024 "Saison Régulière"</t>
  </si>
  <si>
    <t>SCORE match</t>
  </si>
  <si>
    <t>date effective</t>
  </si>
  <si>
    <t>CHAMPIONNAT "MATCHPLAY"  2024</t>
  </si>
  <si>
    <t xml:space="preserve">ETAPE 1  </t>
  </si>
  <si>
    <t>avant le</t>
  </si>
  <si>
    <t>MORNEX</t>
  </si>
  <si>
    <t>reçoit</t>
  </si>
  <si>
    <t>MONTROTTIER</t>
  </si>
  <si>
    <t>VICTOIRE</t>
  </si>
  <si>
    <t>NUL</t>
  </si>
  <si>
    <t>DEFAITE</t>
  </si>
  <si>
    <t>POINTS</t>
  </si>
  <si>
    <t>joués</t>
  </si>
  <si>
    <t>Point. Average</t>
  </si>
  <si>
    <t>+</t>
  </si>
  <si>
    <t>-</t>
  </si>
  <si>
    <t>FLAINE-LES CARROZ</t>
  </si>
  <si>
    <t>LES GETS</t>
  </si>
  <si>
    <t>GOLF DES ALPES</t>
  </si>
  <si>
    <t>MORZINE-AVORIAZ</t>
  </si>
  <si>
    <t>MEGEVE-MT D'ARBOIS</t>
  </si>
  <si>
    <t>EXEMPT</t>
  </si>
  <si>
    <t>ETAPE 2</t>
  </si>
  <si>
    <t>Matchs joués</t>
  </si>
  <si>
    <t>CLASSEMENT</t>
  </si>
  <si>
    <t>ETAPE 3</t>
  </si>
  <si>
    <t>ETAPE 4</t>
  </si>
  <si>
    <t>En saison régulière, les CAPITAINES D'EQUIPES, se contactent directement pour mettre en place leur rencontre, dans le cadre du règlement et du calendrier officiel.</t>
  </si>
  <si>
    <t>ETAPE 5</t>
  </si>
  <si>
    <t>FFG</t>
  </si>
  <si>
    <t>Club</t>
  </si>
  <si>
    <t>capitaine</t>
  </si>
  <si>
    <t>mail</t>
  </si>
  <si>
    <t>DUBICH Stéphane</t>
  </si>
  <si>
    <t>stephane.dubich@sfr.fr</t>
  </si>
  <si>
    <t>TEISSEDRE Bernard</t>
  </si>
  <si>
    <t>teissedrebernard@orange.fr</t>
  </si>
  <si>
    <t>BUHOT Virginie</t>
  </si>
  <si>
    <t>virginiebuhot@sfr.fr</t>
  </si>
  <si>
    <t>MOREILLON Gilbert</t>
  </si>
  <si>
    <t>gilbert.moreillon@bluewin.ch</t>
  </si>
  <si>
    <t>HUBOUT Lionel</t>
  </si>
  <si>
    <t>lion.hub@yahoo.com </t>
  </si>
  <si>
    <t>ETAPE 6</t>
  </si>
  <si>
    <t>JUGET Olivier</t>
  </si>
  <si>
    <t>olivierjuget68@gmail.com</t>
  </si>
  <si>
    <t>ROSSET Guillaume</t>
  </si>
  <si>
    <t>contact@felixski.fr</t>
  </si>
  <si>
    <t>si EGALITE en fin de saison</t>
  </si>
  <si>
    <t>En cas d'ex-aequo, les équipes seront départagées de la façon suivante</t>
  </si>
  <si>
    <t xml:space="preserve"> dans l'ordre suivant :</t>
  </si>
  <si>
    <t>ETAPE 7</t>
  </si>
  <si>
    <t>Nombre de points acquis en saison régulière</t>
  </si>
  <si>
    <t>Résultat du match en "tête à tête" de la finale</t>
  </si>
  <si>
    <t>Nombre de points acquis en finale</t>
  </si>
  <si>
    <t>Nombre de victoires en saison régulière</t>
  </si>
  <si>
    <t>Résultat du match en "tête à tête" de la saison régulière</t>
  </si>
  <si>
    <t>FINALE</t>
  </si>
  <si>
    <r>
      <t xml:space="preserve">Certains clubs reçoivent 4 fois,                                                                                        </t>
    </r>
    <r>
      <rPr>
        <b/>
        <sz val="14"/>
        <color rgb="FFFF0000"/>
        <rFont val="Arial Nova Cond"/>
        <family val="2"/>
      </rPr>
      <t xml:space="preserve"> mais n'auront que 3 fois à assumer financièrement l'accueil</t>
    </r>
    <r>
      <rPr>
        <b/>
        <sz val="14"/>
        <color theme="1"/>
        <rFont val="Arial Nova Cond"/>
        <family val="2"/>
      </rPr>
      <t xml:space="preserve">,                                        car MONTROTTIER qui se déplace pour chaque rencontre s'acquittera de la participation de ses joueurs en payant                                                                                                   </t>
    </r>
    <r>
      <rPr>
        <b/>
        <sz val="14"/>
        <color rgb="FFFF0000"/>
        <rFont val="Arial Nova Cond"/>
        <family val="2"/>
      </rPr>
      <t>65 euros par joueur</t>
    </r>
    <r>
      <rPr>
        <b/>
        <sz val="14"/>
        <color theme="1"/>
        <rFont val="Arial Nova Cond"/>
        <family val="2"/>
      </rPr>
      <t xml:space="preserve">     à chacune de ces rencontres.</t>
    </r>
  </si>
  <si>
    <t>Golf du GOUVERNEUR</t>
  </si>
  <si>
    <t>LES  23  et  24  OCTOBRE  2024</t>
  </si>
  <si>
    <t xml:space="preserve">RAPPEL </t>
  </si>
  <si>
    <t>FINALE  au  GOUVERNEUR (Montaplan)</t>
  </si>
  <si>
    <t>CHAMPIONNAT MATCHPLAY Comité Départemental  74</t>
  </si>
  <si>
    <t>23 &amp; 24  OCTOBRE 2024</t>
  </si>
  <si>
    <t>Attribution des points</t>
  </si>
  <si>
    <t>Prix par équipier 2 jours : 177 euros</t>
  </si>
  <si>
    <t>SAISON REGULIERE</t>
  </si>
  <si>
    <t>Repas :  37 - et 30 -  = 67  +   2 GF à 55 = 110 -</t>
  </si>
  <si>
    <t>Résultat de la rencontre</t>
  </si>
  <si>
    <t>EQUIPE</t>
  </si>
  <si>
    <t>pour chaque match schamble</t>
  </si>
  <si>
    <t>pour chaque match</t>
  </si>
  <si>
    <t>RESULTAT FINAL DE L'ANNEE</t>
  </si>
  <si>
    <t>Vainqueur</t>
  </si>
  <si>
    <t>DOUBLE</t>
  </si>
  <si>
    <t xml:space="preserve">Total des points obtenus en saison régulière  </t>
  </si>
  <si>
    <t>Match nul</t>
  </si>
  <si>
    <t>Match Nul</t>
  </si>
  <si>
    <t>Défaite</t>
  </si>
  <si>
    <t>TOTAL des points obtenus en FINALE</t>
  </si>
  <si>
    <t>SIMPLE</t>
  </si>
  <si>
    <t>Vainqueur Simple</t>
  </si>
  <si>
    <t xml:space="preserve">POINTS saison régulière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</si>
</sst>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C]d\-mmm\-yy;@"/>
    <numFmt numFmtId="165" formatCode="d/m;@"/>
    <numFmt numFmtId="166" formatCode="0.0"/>
    <numFmt numFmtId="167" formatCode="0_ ;[Red]\-0\ "/>
  </numFmts>
  <fonts count="82" x14ac:knownFonts="1">
    <font>
      <sz val="10"/>
      <color theme="1"/>
      <name val="Arial Nova Cond"/>
      <family val="2"/>
    </font>
    <font>
      <b/>
      <sz val="14"/>
      <color theme="1"/>
      <name val="Arial Nova Cond"/>
      <family val="2"/>
    </font>
    <font>
      <b/>
      <sz val="11"/>
      <color theme="1"/>
      <name val="Arial Nova Cond"/>
      <family val="2"/>
    </font>
    <font>
      <b/>
      <sz val="11"/>
      <color theme="1"/>
      <name val="Arial Narrow"/>
      <family val="2"/>
    </font>
    <font>
      <b/>
      <i/>
      <sz val="11"/>
      <name val="Arial Narrow"/>
      <family val="2"/>
    </font>
    <font>
      <b/>
      <sz val="14"/>
      <color theme="1"/>
      <name val="Arial Narrow"/>
      <family val="2"/>
    </font>
    <font>
      <b/>
      <i/>
      <sz val="11"/>
      <color rgb="FF000000"/>
      <name val="Arial Nova Cond"/>
      <family val="2"/>
    </font>
    <font>
      <sz val="14"/>
      <color theme="1"/>
      <name val="Arial Nova Cond"/>
      <family val="2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8"/>
      <color theme="0"/>
      <name val="Arial Nova Cond"/>
      <family val="2"/>
    </font>
    <font>
      <sz val="18"/>
      <color theme="0"/>
      <name val="Arial Nova Cond"/>
      <family val="2"/>
    </font>
    <font>
      <b/>
      <i/>
      <sz val="22"/>
      <name val="Arial Nova Cond"/>
      <family val="2"/>
    </font>
    <font>
      <i/>
      <sz val="22"/>
      <name val="Arial Nova Cond"/>
      <family val="2"/>
    </font>
    <font>
      <b/>
      <i/>
      <sz val="14"/>
      <color rgb="FFFF0000"/>
      <name val="Arial Nova Cond"/>
      <family val="2"/>
    </font>
    <font>
      <b/>
      <sz val="16"/>
      <color theme="1"/>
      <name val="Arial Nova Cond"/>
      <family val="2"/>
    </font>
    <font>
      <b/>
      <sz val="24"/>
      <color theme="0"/>
      <name val="Arial Nova Cond"/>
      <family val="2"/>
    </font>
    <font>
      <sz val="24"/>
      <color theme="1"/>
      <name val="Arial Nova Cond"/>
      <family val="2"/>
    </font>
    <font>
      <b/>
      <sz val="10"/>
      <color theme="1"/>
      <name val="Arial Nova Cond"/>
      <family val="2"/>
    </font>
    <font>
      <sz val="8"/>
      <color theme="1"/>
      <name val="Arial Narrow"/>
      <family val="2"/>
    </font>
    <font>
      <b/>
      <sz val="8"/>
      <name val="Arial Nova"/>
      <family val="2"/>
    </font>
    <font>
      <b/>
      <sz val="8"/>
      <name val="Arial Narrow"/>
      <family val="2"/>
    </font>
    <font>
      <i/>
      <sz val="8"/>
      <color rgb="FF000000"/>
      <name val="Arial Nova Cond"/>
      <family val="2"/>
    </font>
    <font>
      <b/>
      <sz val="10"/>
      <color theme="1"/>
      <name val="Arial Narrow"/>
      <family val="2"/>
    </font>
    <font>
      <b/>
      <sz val="9"/>
      <name val="Arial Narrow"/>
      <family val="2"/>
    </font>
    <font>
      <b/>
      <i/>
      <sz val="11"/>
      <name val="Arial Nova Cond"/>
      <family val="2"/>
    </font>
    <font>
      <b/>
      <i/>
      <sz val="11"/>
      <color theme="1"/>
      <name val="Arial Nova"/>
      <family val="2"/>
    </font>
    <font>
      <b/>
      <sz val="11"/>
      <name val="Arial Narrow"/>
      <family val="2"/>
    </font>
    <font>
      <b/>
      <sz val="24"/>
      <color theme="1"/>
      <name val="Arial Nova Cond"/>
      <family val="2"/>
    </font>
    <font>
      <sz val="12"/>
      <color theme="1"/>
      <name val="Arial Nova Cond"/>
      <family val="2"/>
    </font>
    <font>
      <b/>
      <sz val="18"/>
      <color theme="1"/>
      <name val="Arial Nova Cond"/>
      <family val="2"/>
    </font>
    <font>
      <b/>
      <sz val="14"/>
      <color rgb="FF000000"/>
      <name val="Roboto"/>
    </font>
    <font>
      <b/>
      <sz val="14"/>
      <color rgb="FF000000"/>
      <name val="Arial Nova"/>
      <family val="2"/>
    </font>
    <font>
      <b/>
      <sz val="12"/>
      <color rgb="FF000000"/>
      <name val="Arial Nova Cond"/>
      <family val="2"/>
    </font>
    <font>
      <b/>
      <sz val="12"/>
      <color theme="1"/>
      <name val="Arial Nova Cond"/>
      <family val="2"/>
    </font>
    <font>
      <sz val="10"/>
      <name val="Arial Nova Cond"/>
      <family val="2"/>
    </font>
    <font>
      <sz val="6"/>
      <name val="Arial Nova Cond"/>
      <family val="2"/>
    </font>
    <font>
      <i/>
      <sz val="6"/>
      <name val="Arial Nova Cond"/>
      <family val="2"/>
    </font>
    <font>
      <sz val="8"/>
      <name val="Arial Nova"/>
      <family val="2"/>
    </font>
    <font>
      <b/>
      <sz val="14"/>
      <color theme="0"/>
      <name val="Arial Nova Cond"/>
      <family val="2"/>
    </font>
    <font>
      <b/>
      <i/>
      <sz val="18"/>
      <name val="Arial Narrow"/>
      <family val="2"/>
    </font>
    <font>
      <b/>
      <i/>
      <sz val="10"/>
      <color rgb="FFFF0000"/>
      <name val="Arial Nova Cond"/>
      <family val="2"/>
    </font>
    <font>
      <b/>
      <sz val="20"/>
      <color theme="0"/>
      <name val="Arial Nova Cond"/>
      <family val="2"/>
    </font>
    <font>
      <sz val="14"/>
      <color theme="0"/>
      <name val="Arial Nova Cond"/>
      <family val="2"/>
    </font>
    <font>
      <b/>
      <sz val="16"/>
      <color theme="0"/>
      <name val="Arial Nova Cond"/>
      <family val="2"/>
    </font>
    <font>
      <sz val="16"/>
      <color theme="0"/>
      <name val="Arial Nova Cond"/>
      <family val="2"/>
    </font>
    <font>
      <sz val="36"/>
      <color theme="1"/>
      <name val="Arial Nova Cond"/>
      <family val="2"/>
    </font>
    <font>
      <b/>
      <sz val="36"/>
      <color theme="1"/>
      <name val="Arial Nova Cond"/>
      <family val="2"/>
    </font>
    <font>
      <b/>
      <i/>
      <sz val="10"/>
      <color theme="1"/>
      <name val="Arial Nova Cond"/>
      <family val="2"/>
    </font>
    <font>
      <i/>
      <sz val="10"/>
      <color theme="1"/>
      <name val="Arial Nova Cond"/>
      <family val="2"/>
    </font>
    <font>
      <b/>
      <i/>
      <sz val="11"/>
      <name val="Arial Nova"/>
      <family val="2"/>
    </font>
    <font>
      <b/>
      <sz val="18"/>
      <color theme="1"/>
      <name val="Arial Narrow"/>
      <family val="2"/>
    </font>
    <font>
      <b/>
      <sz val="12"/>
      <color rgb="FF000000"/>
      <name val="Arial"/>
      <family val="2"/>
    </font>
    <font>
      <b/>
      <sz val="12"/>
      <color rgb="FF000000"/>
      <name val="Roboto"/>
    </font>
    <font>
      <b/>
      <i/>
      <sz val="10"/>
      <color theme="1"/>
      <name val="Arial Narrow"/>
      <family val="2"/>
    </font>
    <font>
      <i/>
      <sz val="11"/>
      <color theme="2" tint="-0.249977111117893"/>
      <name val="Arial Nova"/>
      <family val="2"/>
    </font>
    <font>
      <i/>
      <sz val="10"/>
      <name val="Arial Narrow"/>
      <family val="2"/>
    </font>
    <font>
      <i/>
      <sz val="10"/>
      <color theme="1"/>
      <name val="Aptos Narrow"/>
      <family val="2"/>
      <scheme val="minor"/>
    </font>
    <font>
      <b/>
      <i/>
      <sz val="20"/>
      <color theme="1"/>
      <name val="Arial Nova Cond"/>
      <family val="2"/>
    </font>
    <font>
      <i/>
      <sz val="20"/>
      <color theme="1"/>
      <name val="Arial Nova Cond"/>
      <family val="2"/>
    </font>
    <font>
      <b/>
      <sz val="10"/>
      <color theme="0"/>
      <name val="Arial Nova Cond"/>
      <family val="2"/>
    </font>
    <font>
      <sz val="10"/>
      <color theme="0"/>
      <name val="Arial Nova Cond"/>
      <family val="2"/>
    </font>
    <font>
      <b/>
      <sz val="14"/>
      <color rgb="FFFF0000"/>
      <name val="Arial Nova Cond"/>
      <family val="2"/>
    </font>
    <font>
      <b/>
      <i/>
      <sz val="14"/>
      <color theme="1"/>
      <name val="Arial Nova Cond"/>
      <family val="2"/>
    </font>
    <font>
      <b/>
      <sz val="10"/>
      <color theme="3" tint="0.249977111117893"/>
      <name val="Arial Nova Cond"/>
      <family val="2"/>
    </font>
    <font>
      <b/>
      <u val="double"/>
      <sz val="18"/>
      <color theme="1"/>
      <name val="Arial Nova Cond"/>
      <family val="2"/>
    </font>
    <font>
      <b/>
      <sz val="11"/>
      <color theme="0" tint="-0.249977111117893"/>
      <name val="Arial Nova Cond"/>
      <family val="2"/>
    </font>
    <font>
      <b/>
      <sz val="12"/>
      <color theme="0" tint="-0.249977111117893"/>
      <name val="Arial Nova Cond"/>
      <family val="2"/>
    </font>
    <font>
      <i/>
      <sz val="11"/>
      <name val="Arial Nova Cond"/>
      <family val="2"/>
    </font>
    <font>
      <b/>
      <sz val="11"/>
      <color theme="2" tint="-0.499984740745262"/>
      <name val="Arial Narrow"/>
      <family val="2"/>
    </font>
    <font>
      <b/>
      <sz val="11"/>
      <color theme="9"/>
      <name val="Arial Narrow"/>
      <family val="2"/>
    </font>
    <font>
      <b/>
      <sz val="11"/>
      <color theme="5" tint="-0.249977111117893"/>
      <name val="Arial Nova Cond"/>
      <family val="2"/>
    </font>
    <font>
      <b/>
      <sz val="11"/>
      <color theme="3" tint="0.249977111117893"/>
      <name val="Arial Narrow"/>
      <family val="2"/>
    </font>
    <font>
      <b/>
      <sz val="11"/>
      <color rgb="FFFF0000"/>
      <name val="Arial Narrow"/>
      <family val="2"/>
    </font>
    <font>
      <b/>
      <sz val="11"/>
      <color theme="8"/>
      <name val="Arial Narrow"/>
      <family val="2"/>
    </font>
    <font>
      <b/>
      <i/>
      <sz val="14"/>
      <color theme="5" tint="-0.249977111117893"/>
      <name val="Arial Nova Cond"/>
      <family val="2"/>
    </font>
    <font>
      <b/>
      <i/>
      <sz val="14"/>
      <name val="Arial Narrow"/>
      <family val="2"/>
    </font>
    <font>
      <b/>
      <i/>
      <sz val="14"/>
      <color theme="2" tint="-0.499984740745262"/>
      <name val="Arial Narrow"/>
      <family val="2"/>
    </font>
    <font>
      <b/>
      <i/>
      <sz val="14"/>
      <color theme="9"/>
      <name val="Arial Narrow"/>
      <family val="2"/>
    </font>
    <font>
      <b/>
      <i/>
      <sz val="14"/>
      <color theme="3" tint="0.249977111117893"/>
      <name val="Arial Narrow"/>
      <family val="2"/>
    </font>
    <font>
      <b/>
      <i/>
      <sz val="14"/>
      <color theme="8"/>
      <name val="Arial Narrow"/>
      <family val="2"/>
    </font>
    <font>
      <b/>
      <i/>
      <sz val="14"/>
      <color rgb="FFFF0000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Gray"/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>
        <fgColor theme="9" tint="0.39994506668294322"/>
        <bgColor indexed="65"/>
      </patternFill>
    </fill>
    <fill>
      <patternFill patternType="mediumGray">
        <fgColor theme="9" tint="0.39994506668294322"/>
        <bgColor auto="1"/>
      </patternFill>
    </fill>
    <fill>
      <patternFill patternType="solid">
        <fgColor theme="2"/>
        <bgColor indexed="64"/>
      </patternFill>
    </fill>
    <fill>
      <patternFill patternType="mediumGray">
        <fgColor theme="9" tint="0.39994506668294322"/>
        <bgColor theme="2"/>
      </patternFill>
    </fill>
    <fill>
      <patternFill patternType="lightGray">
        <bgColor theme="2"/>
      </patternFill>
    </fill>
    <fill>
      <patternFill patternType="solid">
        <fgColor theme="3" tint="0.89999084444715716"/>
        <bgColor indexed="64"/>
      </patternFill>
    </fill>
    <fill>
      <patternFill patternType="mediumGray">
        <fgColor theme="9" tint="0.39994506668294322"/>
        <bgColor theme="3" tint="0.89999084444715716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5911"/>
      </patternFill>
    </fill>
    <fill>
      <patternFill patternType="lightGray">
        <bgColor theme="0"/>
      </patternFill>
    </fill>
    <fill>
      <patternFill patternType="lightGray">
        <fgColor auto="1"/>
        <bgColor theme="0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0.249977111117893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373">
    <xf numFmtId="0" fontId="0" fillId="0" borderId="0" xfId="0"/>
    <xf numFmtId="0" fontId="8" fillId="0" borderId="0" xfId="0" applyFont="1"/>
    <xf numFmtId="0" fontId="27" fillId="0" borderId="0" xfId="0" applyFont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wrapText="1"/>
    </xf>
    <xf numFmtId="49" fontId="46" fillId="0" borderId="33" xfId="0" applyNumberFormat="1" applyFont="1" applyBorder="1" applyAlignment="1">
      <alignment horizontal="center" wrapText="1"/>
    </xf>
    <xf numFmtId="0" fontId="34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47" fillId="0" borderId="0" xfId="0" applyNumberFormat="1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65" fontId="9" fillId="0" borderId="0" xfId="0" applyNumberFormat="1" applyFont="1"/>
    <xf numFmtId="0" fontId="0" fillId="0" borderId="0" xfId="0" applyAlignment="1">
      <alignment horizontal="center"/>
    </xf>
    <xf numFmtId="0" fontId="3" fillId="2" borderId="44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164" fontId="51" fillId="8" borderId="2" xfId="0" applyNumberFormat="1" applyFont="1" applyFill="1" applyBorder="1" applyAlignment="1">
      <alignment horizontal="center" vertical="center"/>
    </xf>
    <xf numFmtId="164" fontId="51" fillId="10" borderId="33" xfId="0" applyNumberFormat="1" applyFont="1" applyFill="1" applyBorder="1" applyAlignment="1">
      <alignment horizontal="center" vertical="center"/>
    </xf>
    <xf numFmtId="0" fontId="27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7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>
      <alignment horizontal="center"/>
    </xf>
    <xf numFmtId="0" fontId="27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19" fillId="0" borderId="1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0" fontId="52" fillId="0" borderId="33" xfId="0" applyFont="1" applyBorder="1" applyAlignment="1">
      <alignment horizontal="center" vertical="center"/>
    </xf>
    <xf numFmtId="0" fontId="53" fillId="5" borderId="33" xfId="0" applyFont="1" applyFill="1" applyBorder="1" applyAlignment="1">
      <alignment horizontal="center" vertical="center"/>
    </xf>
    <xf numFmtId="167" fontId="54" fillId="12" borderId="32" xfId="0" applyNumberFormat="1" applyFont="1" applyFill="1" applyBorder="1" applyAlignment="1" applyProtection="1">
      <alignment horizontal="center" vertical="center"/>
      <protection locked="0"/>
    </xf>
    <xf numFmtId="167" fontId="41" fillId="12" borderId="32" xfId="0" applyNumberFormat="1" applyFont="1" applyFill="1" applyBorder="1" applyAlignment="1">
      <alignment horizontal="center" vertical="center"/>
    </xf>
    <xf numFmtId="165" fontId="5" fillId="0" borderId="47" xfId="0" applyNumberFormat="1" applyFont="1" applyBorder="1" applyAlignment="1">
      <alignment horizontal="center" vertical="center"/>
    </xf>
    <xf numFmtId="167" fontId="41" fillId="12" borderId="46" xfId="0" applyNumberFormat="1" applyFont="1" applyFill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1" fillId="6" borderId="39" xfId="0" applyFont="1" applyFill="1" applyBorder="1" applyAlignment="1">
      <alignment horizontal="center" vertical="center" wrapText="1"/>
    </xf>
    <xf numFmtId="0" fontId="18" fillId="6" borderId="40" xfId="0" applyFont="1" applyFill="1" applyBorder="1" applyAlignment="1">
      <alignment horizontal="center" vertical="center"/>
    </xf>
    <xf numFmtId="0" fontId="48" fillId="6" borderId="40" xfId="0" applyFont="1" applyFill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wrapText="1"/>
    </xf>
    <xf numFmtId="49" fontId="0" fillId="0" borderId="33" xfId="0" applyNumberFormat="1" applyBorder="1" applyAlignment="1">
      <alignment horizontal="center" wrapText="1"/>
    </xf>
    <xf numFmtId="0" fontId="18" fillId="6" borderId="39" xfId="0" applyFont="1" applyFill="1" applyBorder="1" applyAlignment="1">
      <alignment horizontal="center" vertical="center"/>
    </xf>
    <xf numFmtId="0" fontId="48" fillId="6" borderId="40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164" fontId="51" fillId="0" borderId="33" xfId="0" applyNumberFormat="1" applyFont="1" applyBorder="1" applyAlignment="1">
      <alignment horizontal="center" vertical="center"/>
    </xf>
    <xf numFmtId="165" fontId="5" fillId="9" borderId="48" xfId="0" applyNumberFormat="1" applyFont="1" applyFill="1" applyBorder="1" applyAlignment="1">
      <alignment horizontal="center" vertical="center"/>
    </xf>
    <xf numFmtId="0" fontId="14" fillId="11" borderId="48" xfId="0" applyFont="1" applyFill="1" applyBorder="1" applyAlignment="1">
      <alignment horizontal="center" vertical="center"/>
    </xf>
    <xf numFmtId="165" fontId="5" fillId="9" borderId="48" xfId="0" applyNumberFormat="1" applyFont="1" applyFill="1" applyBorder="1" applyAlignment="1" applyProtection="1">
      <alignment horizontal="center" vertical="center"/>
      <protection locked="0"/>
    </xf>
    <xf numFmtId="0" fontId="14" fillId="11" borderId="47" xfId="0" applyFont="1" applyFill="1" applyBorder="1" applyAlignment="1">
      <alignment horizontal="center" vertical="center"/>
    </xf>
    <xf numFmtId="164" fontId="51" fillId="0" borderId="1" xfId="0" applyNumberFormat="1" applyFont="1" applyBorder="1" applyAlignment="1">
      <alignment horizontal="center" vertical="center"/>
    </xf>
    <xf numFmtId="167" fontId="54" fillId="0" borderId="49" xfId="0" applyNumberFormat="1" applyFont="1" applyBorder="1" applyAlignment="1">
      <alignment horizontal="center" vertical="center"/>
    </xf>
    <xf numFmtId="167" fontId="54" fillId="0" borderId="47" xfId="0" applyNumberFormat="1" applyFont="1" applyBorder="1" applyAlignment="1">
      <alignment horizontal="center" vertical="center"/>
    </xf>
    <xf numFmtId="167" fontId="51" fillId="13" borderId="1" xfId="0" applyNumberFormat="1" applyFont="1" applyFill="1" applyBorder="1" applyAlignment="1">
      <alignment horizontal="center" vertical="center"/>
    </xf>
    <xf numFmtId="167" fontId="51" fillId="13" borderId="33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wrapText="1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29" fillId="0" borderId="0" xfId="0" applyFont="1" applyAlignment="1">
      <alignment horizontal="center" vertical="center" wrapText="1"/>
    </xf>
    <xf numFmtId="165" fontId="5" fillId="0" borderId="25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164" fontId="51" fillId="0" borderId="25" xfId="0" applyNumberFormat="1" applyFont="1" applyBorder="1" applyAlignment="1">
      <alignment horizontal="center" vertical="center"/>
    </xf>
    <xf numFmtId="165" fontId="5" fillId="0" borderId="25" xfId="0" applyNumberFormat="1" applyFont="1" applyBorder="1" applyAlignment="1" applyProtection="1">
      <alignment horizontal="center" vertical="center"/>
      <protection locked="0"/>
    </xf>
    <xf numFmtId="165" fontId="5" fillId="0" borderId="28" xfId="0" applyNumberFormat="1" applyFont="1" applyBorder="1" applyAlignment="1">
      <alignment horizontal="center" vertical="center"/>
    </xf>
    <xf numFmtId="164" fontId="51" fillId="0" borderId="24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32" fillId="0" borderId="0" xfId="0" applyFont="1" applyAlignment="1">
      <alignment horizontal="center" vertical="center"/>
    </xf>
    <xf numFmtId="165" fontId="2" fillId="9" borderId="2" xfId="0" applyNumberFormat="1" applyFont="1" applyFill="1" applyBorder="1" applyAlignment="1">
      <alignment horizontal="center" textRotation="90" wrapText="1"/>
    </xf>
    <xf numFmtId="165" fontId="2" fillId="0" borderId="24" xfId="0" applyNumberFormat="1" applyFont="1" applyBorder="1" applyAlignment="1">
      <alignment horizontal="center" textRotation="90" wrapText="1"/>
    </xf>
    <xf numFmtId="0" fontId="66" fillId="0" borderId="23" xfId="0" applyFont="1" applyBorder="1" applyAlignment="1">
      <alignment horizontal="center" vertical="center"/>
    </xf>
    <xf numFmtId="0" fontId="67" fillId="0" borderId="16" xfId="0" applyFont="1" applyBorder="1" applyAlignment="1">
      <alignment horizontal="center" vertical="center"/>
    </xf>
    <xf numFmtId="0" fontId="0" fillId="0" borderId="26" xfId="0" applyBorder="1"/>
    <xf numFmtId="0" fontId="1" fillId="0" borderId="35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65" fontId="5" fillId="2" borderId="25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4" fillId="0" borderId="31" xfId="0" applyFont="1" applyBorder="1" applyAlignment="1" applyProtection="1">
      <alignment horizontal="center"/>
      <protection locked="0"/>
    </xf>
    <xf numFmtId="166" fontId="56" fillId="0" borderId="32" xfId="0" applyNumberFormat="1" applyFont="1" applyBorder="1" applyAlignment="1">
      <alignment horizontal="center" vertical="center" wrapText="1"/>
    </xf>
    <xf numFmtId="0" fontId="68" fillId="0" borderId="5" xfId="0" applyFont="1" applyBorder="1" applyAlignment="1">
      <alignment horizontal="center" vertical="center" wrapText="1"/>
    </xf>
    <xf numFmtId="0" fontId="68" fillId="0" borderId="6" xfId="0" applyFont="1" applyBorder="1" applyAlignment="1">
      <alignment horizontal="center" vertical="center" wrapText="1"/>
    </xf>
    <xf numFmtId="167" fontId="35" fillId="0" borderId="38" xfId="0" applyNumberFormat="1" applyFont="1" applyBorder="1" applyAlignment="1">
      <alignment horizontal="center"/>
    </xf>
    <xf numFmtId="0" fontId="68" fillId="0" borderId="7" xfId="0" applyFont="1" applyBorder="1" applyAlignment="1">
      <alignment horizontal="center" vertical="center" wrapText="1"/>
    </xf>
    <xf numFmtId="0" fontId="68" fillId="0" borderId="8" xfId="0" applyFont="1" applyBorder="1" applyAlignment="1">
      <alignment horizontal="center" vertical="center" wrapText="1"/>
    </xf>
    <xf numFmtId="0" fontId="68" fillId="0" borderId="9" xfId="0" applyFont="1" applyBorder="1" applyAlignment="1">
      <alignment horizontal="center" vertical="center" wrapText="1"/>
    </xf>
    <xf numFmtId="0" fontId="68" fillId="0" borderId="10" xfId="0" applyFont="1" applyBorder="1" applyAlignment="1">
      <alignment horizontal="center" vertical="center" wrapText="1"/>
    </xf>
    <xf numFmtId="0" fontId="68" fillId="0" borderId="11" xfId="0" applyFont="1" applyBorder="1" applyAlignment="1">
      <alignment horizontal="center" vertical="center" wrapText="1"/>
    </xf>
    <xf numFmtId="0" fontId="68" fillId="0" borderId="12" xfId="0" applyFont="1" applyBorder="1" applyAlignment="1">
      <alignment horizontal="center" vertical="center" wrapText="1"/>
    </xf>
    <xf numFmtId="0" fontId="69" fillId="15" borderId="4" xfId="0" applyFont="1" applyFill="1" applyBorder="1" applyAlignment="1">
      <alignment horizontal="center" vertical="center"/>
    </xf>
    <xf numFmtId="0" fontId="70" fillId="15" borderId="3" xfId="0" applyFont="1" applyFill="1" applyBorder="1" applyAlignment="1">
      <alignment horizontal="center" vertical="center"/>
    </xf>
    <xf numFmtId="0" fontId="71" fillId="16" borderId="29" xfId="0" applyFont="1" applyFill="1" applyBorder="1" applyAlignment="1">
      <alignment horizontal="center" vertical="center"/>
    </xf>
    <xf numFmtId="0" fontId="72" fillId="17" borderId="3" xfId="0" applyFont="1" applyFill="1" applyBorder="1" applyAlignment="1">
      <alignment horizontal="center" vertical="center"/>
    </xf>
    <xf numFmtId="0" fontId="72" fillId="15" borderId="3" xfId="0" applyFont="1" applyFill="1" applyBorder="1" applyAlignment="1">
      <alignment horizontal="center" vertical="center"/>
    </xf>
    <xf numFmtId="0" fontId="27" fillId="15" borderId="1" xfId="0" applyFont="1" applyFill="1" applyBorder="1" applyAlignment="1">
      <alignment horizontal="center" vertical="center"/>
    </xf>
    <xf numFmtId="0" fontId="73" fillId="17" borderId="26" xfId="0" applyFont="1" applyFill="1" applyBorder="1" applyAlignment="1">
      <alignment horizontal="center" vertical="center"/>
    </xf>
    <xf numFmtId="0" fontId="70" fillId="17" borderId="3" xfId="0" applyFont="1" applyFill="1" applyBorder="1" applyAlignment="1">
      <alignment horizontal="center" vertical="center"/>
    </xf>
    <xf numFmtId="0" fontId="74" fillId="17" borderId="1" xfId="0" applyFont="1" applyFill="1" applyBorder="1" applyAlignment="1">
      <alignment horizontal="center" vertical="center"/>
    </xf>
    <xf numFmtId="0" fontId="74" fillId="15" borderId="1" xfId="0" applyFont="1" applyFill="1" applyBorder="1" applyAlignment="1">
      <alignment horizontal="center" vertical="center"/>
    </xf>
    <xf numFmtId="0" fontId="69" fillId="17" borderId="4" xfId="0" applyFont="1" applyFill="1" applyBorder="1" applyAlignment="1">
      <alignment horizontal="center" vertical="center"/>
    </xf>
    <xf numFmtId="0" fontId="27" fillId="17" borderId="1" xfId="0" applyFont="1" applyFill="1" applyBorder="1" applyAlignment="1">
      <alignment horizontal="center" vertical="center"/>
    </xf>
    <xf numFmtId="0" fontId="71" fillId="18" borderId="29" xfId="0" applyFont="1" applyFill="1" applyBorder="1" applyAlignment="1">
      <alignment horizontal="center" vertical="center"/>
    </xf>
    <xf numFmtId="0" fontId="73" fillId="15" borderId="26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wrapText="1"/>
    </xf>
    <xf numFmtId="0" fontId="18" fillId="19" borderId="0" xfId="0" applyFont="1" applyFill="1" applyAlignment="1">
      <alignment horizontal="center" wrapText="1"/>
    </xf>
    <xf numFmtId="0" fontId="19" fillId="19" borderId="3" xfId="0" applyFont="1" applyFill="1" applyBorder="1" applyAlignment="1">
      <alignment horizontal="center" vertical="center"/>
    </xf>
    <xf numFmtId="0" fontId="38" fillId="19" borderId="3" xfId="0" applyFont="1" applyFill="1" applyBorder="1" applyAlignment="1">
      <alignment horizontal="center" vertical="center"/>
    </xf>
    <xf numFmtId="0" fontId="20" fillId="19" borderId="3" xfId="0" applyFont="1" applyFill="1" applyBorder="1" applyAlignment="1">
      <alignment horizontal="center" vertical="center"/>
    </xf>
    <xf numFmtId="0" fontId="21" fillId="19" borderId="36" xfId="0" applyFont="1" applyFill="1" applyBorder="1" applyAlignment="1">
      <alignment horizontal="center" vertical="center"/>
    </xf>
    <xf numFmtId="0" fontId="22" fillId="19" borderId="30" xfId="0" applyFont="1" applyFill="1" applyBorder="1" applyAlignment="1">
      <alignment horizontal="center" vertical="center" wrapText="1"/>
    </xf>
    <xf numFmtId="0" fontId="0" fillId="19" borderId="0" xfId="0" applyFill="1"/>
    <xf numFmtId="0" fontId="0" fillId="19" borderId="38" xfId="0" applyFill="1" applyBorder="1" applyAlignment="1">
      <alignment horizontal="center"/>
    </xf>
    <xf numFmtId="0" fontId="27" fillId="19" borderId="1" xfId="0" applyFont="1" applyFill="1" applyBorder="1" applyAlignment="1">
      <alignment horizontal="center" vertical="center"/>
    </xf>
    <xf numFmtId="0" fontId="6" fillId="19" borderId="4" xfId="0" applyFont="1" applyFill="1" applyBorder="1" applyAlignment="1">
      <alignment horizontal="center" vertical="center" wrapText="1"/>
    </xf>
    <xf numFmtId="0" fontId="24" fillId="19" borderId="31" xfId="0" applyFont="1" applyFill="1" applyBorder="1" applyAlignment="1" applyProtection="1">
      <alignment horizontal="center"/>
      <protection locked="0"/>
    </xf>
    <xf numFmtId="166" fontId="56" fillId="19" borderId="32" xfId="0" applyNumberFormat="1" applyFont="1" applyFill="1" applyBorder="1" applyAlignment="1">
      <alignment horizontal="center" vertical="center" wrapText="1"/>
    </xf>
    <xf numFmtId="167" fontId="0" fillId="19" borderId="38" xfId="0" applyNumberFormat="1" applyFill="1" applyBorder="1" applyAlignment="1">
      <alignment horizontal="center"/>
    </xf>
    <xf numFmtId="0" fontId="70" fillId="19" borderId="3" xfId="0" applyFont="1" applyFill="1" applyBorder="1" applyAlignment="1">
      <alignment horizontal="center" vertical="center"/>
    </xf>
    <xf numFmtId="0" fontId="6" fillId="19" borderId="3" xfId="0" applyFont="1" applyFill="1" applyBorder="1" applyAlignment="1">
      <alignment horizontal="center" vertical="center" wrapText="1"/>
    </xf>
    <xf numFmtId="0" fontId="71" fillId="19" borderId="29" xfId="0" applyFont="1" applyFill="1" applyBorder="1" applyAlignment="1">
      <alignment horizontal="center" vertical="center"/>
    </xf>
    <xf numFmtId="0" fontId="72" fillId="19" borderId="3" xfId="0" applyFont="1" applyFill="1" applyBorder="1" applyAlignment="1">
      <alignment horizontal="center" vertical="center"/>
    </xf>
    <xf numFmtId="0" fontId="69" fillId="19" borderId="4" xfId="0" applyFont="1" applyFill="1" applyBorder="1" applyAlignment="1">
      <alignment horizontal="center" vertical="center"/>
    </xf>
    <xf numFmtId="0" fontId="74" fillId="19" borderId="1" xfId="0" applyFont="1" applyFill="1" applyBorder="1" applyAlignment="1">
      <alignment horizontal="center" vertical="center"/>
    </xf>
    <xf numFmtId="0" fontId="73" fillId="19" borderId="26" xfId="0" applyFont="1" applyFill="1" applyBorder="1" applyAlignment="1">
      <alignment horizontal="center" vertical="center"/>
    </xf>
    <xf numFmtId="0" fontId="6" fillId="19" borderId="35" xfId="0" applyFont="1" applyFill="1" applyBorder="1" applyAlignment="1">
      <alignment horizontal="center" vertical="center" wrapText="1"/>
    </xf>
    <xf numFmtId="0" fontId="25" fillId="19" borderId="1" xfId="0" applyFont="1" applyFill="1" applyBorder="1" applyAlignment="1">
      <alignment horizontal="center" vertical="center"/>
    </xf>
    <xf numFmtId="0" fontId="55" fillId="19" borderId="3" xfId="0" applyFont="1" applyFill="1" applyBorder="1" applyAlignment="1">
      <alignment horizontal="center" vertical="center"/>
    </xf>
    <xf numFmtId="0" fontId="55" fillId="19" borderId="29" xfId="0" applyFont="1" applyFill="1" applyBorder="1" applyAlignment="1">
      <alignment horizontal="center" vertical="center"/>
    </xf>
    <xf numFmtId="0" fontId="26" fillId="19" borderId="34" xfId="0" applyFont="1" applyFill="1" applyBorder="1" applyAlignment="1">
      <alignment horizontal="center" vertical="center"/>
    </xf>
    <xf numFmtId="0" fontId="4" fillId="19" borderId="33" xfId="0" applyFont="1" applyFill="1" applyBorder="1" applyAlignment="1">
      <alignment horizontal="center" vertical="center"/>
    </xf>
    <xf numFmtId="0" fontId="50" fillId="19" borderId="34" xfId="0" applyFont="1" applyFill="1" applyBorder="1" applyAlignment="1">
      <alignment horizontal="center" vertical="center"/>
    </xf>
    <xf numFmtId="0" fontId="80" fillId="15" borderId="1" xfId="0" applyFont="1" applyFill="1" applyBorder="1" applyAlignment="1">
      <alignment horizontal="center" vertical="center"/>
    </xf>
    <xf numFmtId="0" fontId="81" fillId="15" borderId="26" xfId="0" applyFont="1" applyFill="1" applyBorder="1" applyAlignment="1">
      <alignment horizontal="center" vertical="center"/>
    </xf>
    <xf numFmtId="0" fontId="70" fillId="15" borderId="0" xfId="0" applyFont="1" applyFill="1" applyAlignment="1">
      <alignment horizontal="center" vertical="center"/>
    </xf>
    <xf numFmtId="0" fontId="71" fillId="16" borderId="0" xfId="0" applyFont="1" applyFill="1" applyAlignment="1">
      <alignment horizontal="center" vertical="center"/>
    </xf>
    <xf numFmtId="0" fontId="27" fillId="15" borderId="0" xfId="0" applyFont="1" applyFill="1" applyAlignment="1">
      <alignment horizontal="center" vertical="center"/>
    </xf>
    <xf numFmtId="0" fontId="72" fillId="15" borderId="0" xfId="0" applyFont="1" applyFill="1" applyAlignment="1">
      <alignment horizontal="center" vertical="center"/>
    </xf>
    <xf numFmtId="0" fontId="73" fillId="15" borderId="0" xfId="0" applyFont="1" applyFill="1" applyAlignment="1">
      <alignment horizontal="center" vertical="center"/>
    </xf>
    <xf numFmtId="0" fontId="69" fillId="15" borderId="0" xfId="0" applyFont="1" applyFill="1" applyAlignment="1">
      <alignment horizontal="center" vertical="center"/>
    </xf>
    <xf numFmtId="0" fontId="74" fillId="15" borderId="0" xfId="0" applyFont="1" applyFill="1" applyAlignment="1">
      <alignment horizontal="center" vertical="center"/>
    </xf>
    <xf numFmtId="0" fontId="70" fillId="15" borderId="1" xfId="0" applyFont="1" applyFill="1" applyBorder="1" applyAlignment="1">
      <alignment horizontal="center" vertical="center"/>
    </xf>
    <xf numFmtId="0" fontId="71" fillId="16" borderId="1" xfId="0" applyFont="1" applyFill="1" applyBorder="1" applyAlignment="1">
      <alignment horizontal="center" vertical="center"/>
    </xf>
    <xf numFmtId="0" fontId="72" fillId="15" borderId="1" xfId="0" applyFont="1" applyFill="1" applyBorder="1" applyAlignment="1">
      <alignment horizontal="center" vertical="center"/>
    </xf>
    <xf numFmtId="0" fontId="69" fillId="15" borderId="26" xfId="0" applyFont="1" applyFill="1" applyBorder="1" applyAlignment="1">
      <alignment horizontal="center" vertical="center"/>
    </xf>
    <xf numFmtId="0" fontId="70" fillId="15" borderId="30" xfId="0" applyFont="1" applyFill="1" applyBorder="1" applyAlignment="1">
      <alignment horizontal="center" vertical="center"/>
    </xf>
    <xf numFmtId="0" fontId="71" fillId="16" borderId="32" xfId="0" applyFont="1" applyFill="1" applyBorder="1" applyAlignment="1">
      <alignment horizontal="center" vertical="center"/>
    </xf>
    <xf numFmtId="0" fontId="27" fillId="15" borderId="32" xfId="0" applyFont="1" applyFill="1" applyBorder="1" applyAlignment="1">
      <alignment horizontal="center" vertical="center"/>
    </xf>
    <xf numFmtId="0" fontId="72" fillId="15" borderId="32" xfId="0" applyFont="1" applyFill="1" applyBorder="1" applyAlignment="1">
      <alignment horizontal="center" vertical="center"/>
    </xf>
    <xf numFmtId="0" fontId="73" fillId="15" borderId="32" xfId="0" applyFont="1" applyFill="1" applyBorder="1" applyAlignment="1">
      <alignment horizontal="center" vertical="center"/>
    </xf>
    <xf numFmtId="0" fontId="69" fillId="15" borderId="32" xfId="0" applyFont="1" applyFill="1" applyBorder="1" applyAlignment="1">
      <alignment horizontal="center" vertical="center"/>
    </xf>
    <xf numFmtId="0" fontId="74" fillId="15" borderId="46" xfId="0" applyFont="1" applyFill="1" applyBorder="1" applyAlignment="1">
      <alignment horizontal="center" vertical="center"/>
    </xf>
    <xf numFmtId="0" fontId="24" fillId="0" borderId="48" xfId="0" applyFont="1" applyBorder="1" applyAlignment="1" applyProtection="1">
      <alignment horizontal="center"/>
      <protection locked="0"/>
    </xf>
    <xf numFmtId="0" fontId="68" fillId="0" borderId="58" xfId="0" applyFont="1" applyBorder="1" applyAlignment="1">
      <alignment horizontal="center" vertical="center" wrapText="1"/>
    </xf>
    <xf numFmtId="0" fontId="68" fillId="0" borderId="59" xfId="0" applyFont="1" applyBorder="1" applyAlignment="1">
      <alignment horizontal="center" vertical="center" wrapText="1"/>
    </xf>
    <xf numFmtId="0" fontId="75" fillId="16" borderId="3" xfId="0" applyFont="1" applyFill="1" applyBorder="1" applyAlignment="1">
      <alignment horizontal="center" vertical="center"/>
    </xf>
    <xf numFmtId="0" fontId="76" fillId="15" borderId="3" xfId="0" applyFont="1" applyFill="1" applyBorder="1" applyAlignment="1">
      <alignment horizontal="center" vertical="center"/>
    </xf>
    <xf numFmtId="0" fontId="68" fillId="20" borderId="58" xfId="0" applyFont="1" applyFill="1" applyBorder="1" applyAlignment="1">
      <alignment horizontal="center" vertical="center" wrapText="1"/>
    </xf>
    <xf numFmtId="0" fontId="68" fillId="20" borderId="59" xfId="0" applyFont="1" applyFill="1" applyBorder="1" applyAlignment="1">
      <alignment horizontal="center" vertical="center" wrapText="1"/>
    </xf>
    <xf numFmtId="0" fontId="68" fillId="20" borderId="11" xfId="0" applyFont="1" applyFill="1" applyBorder="1" applyAlignment="1">
      <alignment horizontal="center" vertical="center" wrapText="1"/>
    </xf>
    <xf numFmtId="0" fontId="68" fillId="20" borderId="12" xfId="0" applyFont="1" applyFill="1" applyBorder="1" applyAlignment="1">
      <alignment horizontal="center" vertical="center" wrapText="1"/>
    </xf>
    <xf numFmtId="0" fontId="68" fillId="20" borderId="5" xfId="0" applyFont="1" applyFill="1" applyBorder="1" applyAlignment="1">
      <alignment horizontal="center" vertical="center" wrapText="1"/>
    </xf>
    <xf numFmtId="0" fontId="68" fillId="20" borderId="6" xfId="0" applyFont="1" applyFill="1" applyBorder="1" applyAlignment="1">
      <alignment horizontal="center" vertical="center" wrapText="1"/>
    </xf>
    <xf numFmtId="0" fontId="68" fillId="20" borderId="7" xfId="0" applyFont="1" applyFill="1" applyBorder="1" applyAlignment="1">
      <alignment horizontal="center" vertical="center" wrapText="1"/>
    </xf>
    <xf numFmtId="0" fontId="68" fillId="20" borderId="8" xfId="0" applyFont="1" applyFill="1" applyBorder="1" applyAlignment="1">
      <alignment horizontal="center" vertical="center" wrapText="1"/>
    </xf>
    <xf numFmtId="0" fontId="68" fillId="20" borderId="9" xfId="0" applyFont="1" applyFill="1" applyBorder="1" applyAlignment="1">
      <alignment horizontal="center" vertical="center" wrapText="1"/>
    </xf>
    <xf numFmtId="0" fontId="68" fillId="20" borderId="10" xfId="0" applyFont="1" applyFill="1" applyBorder="1" applyAlignment="1">
      <alignment horizontal="center" vertical="center" wrapText="1"/>
    </xf>
    <xf numFmtId="0" fontId="77" fillId="15" borderId="3" xfId="0" applyFont="1" applyFill="1" applyBorder="1" applyAlignment="1">
      <alignment horizontal="center" vertical="center"/>
    </xf>
    <xf numFmtId="0" fontId="71" fillId="19" borderId="1" xfId="0" applyFont="1" applyFill="1" applyBorder="1" applyAlignment="1">
      <alignment horizontal="center" vertical="center"/>
    </xf>
    <xf numFmtId="0" fontId="69" fillId="19" borderId="29" xfId="0" applyFont="1" applyFill="1" applyBorder="1" applyAlignment="1">
      <alignment horizontal="center" vertical="center"/>
    </xf>
    <xf numFmtId="0" fontId="70" fillId="19" borderId="4" xfId="0" applyFont="1" applyFill="1" applyBorder="1" applyAlignment="1">
      <alignment horizontal="center" vertical="center"/>
    </xf>
    <xf numFmtId="0" fontId="27" fillId="19" borderId="3" xfId="0" applyFont="1" applyFill="1" applyBorder="1" applyAlignment="1">
      <alignment horizontal="center" vertical="center"/>
    </xf>
    <xf numFmtId="0" fontId="79" fillId="15" borderId="3" xfId="0" applyFont="1" applyFill="1" applyBorder="1" applyAlignment="1">
      <alignment horizontal="center" vertical="center"/>
    </xf>
    <xf numFmtId="0" fontId="78" fillId="15" borderId="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center"/>
    </xf>
    <xf numFmtId="0" fontId="65" fillId="0" borderId="15" xfId="0" applyFont="1" applyBorder="1" applyAlignment="1">
      <alignment horizontal="center" vertical="center" wrapText="1"/>
    </xf>
    <xf numFmtId="0" fontId="0" fillId="0" borderId="0" xfId="0"/>
    <xf numFmtId="0" fontId="0" fillId="0" borderId="25" xfId="0" applyBorder="1"/>
    <xf numFmtId="0" fontId="29" fillId="0" borderId="56" xfId="0" applyFont="1" applyBorder="1" applyAlignment="1">
      <alignment horizontal="left" vertical="center" wrapText="1" indent="1"/>
    </xf>
    <xf numFmtId="0" fontId="0" fillId="0" borderId="56" xfId="0" applyBorder="1" applyAlignment="1">
      <alignment horizontal="left" indent="1"/>
    </xf>
    <xf numFmtId="0" fontId="0" fillId="0" borderId="48" xfId="0" applyBorder="1" applyAlignment="1">
      <alignment horizontal="left" indent="1"/>
    </xf>
    <xf numFmtId="0" fontId="40" fillId="8" borderId="2" xfId="0" applyFont="1" applyFill="1" applyBorder="1" applyAlignment="1">
      <alignment horizontal="right" vertical="center" indent="1"/>
    </xf>
    <xf numFmtId="0" fontId="0" fillId="0" borderId="2" xfId="0" applyBorder="1" applyAlignment="1">
      <alignment horizontal="right" vertical="center" indent="1"/>
    </xf>
    <xf numFmtId="0" fontId="29" fillId="0" borderId="57" xfId="0" applyFont="1" applyBorder="1" applyAlignment="1">
      <alignment horizontal="left" vertical="center" wrapText="1" indent="1"/>
    </xf>
    <xf numFmtId="0" fontId="0" fillId="0" borderId="57" xfId="0" applyBorder="1" applyAlignment="1">
      <alignment horizontal="left" indent="1"/>
    </xf>
    <xf numFmtId="0" fontId="0" fillId="0" borderId="47" xfId="0" applyBorder="1" applyAlignment="1">
      <alignment horizontal="left" indent="1"/>
    </xf>
    <xf numFmtId="0" fontId="64" fillId="0" borderId="49" xfId="0" applyFont="1" applyBorder="1" applyAlignment="1">
      <alignment horizontal="left" vertical="center" wrapText="1" indent="1"/>
    </xf>
    <xf numFmtId="0" fontId="29" fillId="0" borderId="2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left" indent="1"/>
    </xf>
    <xf numFmtId="0" fontId="0" fillId="0" borderId="33" xfId="0" applyBorder="1" applyAlignment="1">
      <alignment horizontal="left" indent="1"/>
    </xf>
    <xf numFmtId="0" fontId="64" fillId="0" borderId="55" xfId="0" applyFont="1" applyBorder="1" applyAlignment="1">
      <alignment horizontal="left" vertical="center" wrapText="1" indent="1"/>
    </xf>
    <xf numFmtId="0" fontId="64" fillId="0" borderId="1" xfId="0" applyFont="1" applyBorder="1" applyAlignment="1">
      <alignment horizontal="left" vertical="center" wrapText="1" indent="1"/>
    </xf>
    <xf numFmtId="0" fontId="34" fillId="0" borderId="23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wrapText="1"/>
    </xf>
    <xf numFmtId="0" fontId="29" fillId="0" borderId="24" xfId="0" applyFont="1" applyBorder="1" applyAlignment="1">
      <alignment horizontal="center" wrapText="1"/>
    </xf>
    <xf numFmtId="0" fontId="29" fillId="0" borderId="26" xfId="0" applyFont="1" applyBorder="1" applyAlignment="1">
      <alignment horizontal="center" wrapText="1"/>
    </xf>
    <xf numFmtId="0" fontId="29" fillId="0" borderId="27" xfId="0" applyFont="1" applyBorder="1" applyAlignment="1">
      <alignment horizontal="center" wrapText="1"/>
    </xf>
    <xf numFmtId="0" fontId="29" fillId="0" borderId="28" xfId="0" applyFont="1" applyBorder="1" applyAlignment="1">
      <alignment horizontal="center" wrapText="1"/>
    </xf>
    <xf numFmtId="0" fontId="63" fillId="0" borderId="53" xfId="0" applyFont="1" applyBorder="1" applyAlignment="1">
      <alignment horizontal="center" vertical="center" wrapText="1"/>
    </xf>
    <xf numFmtId="0" fontId="48" fillId="0" borderId="54" xfId="0" applyFont="1" applyBorder="1" applyAlignment="1">
      <alignment horizontal="center" vertical="center" wrapText="1"/>
    </xf>
    <xf numFmtId="0" fontId="48" fillId="0" borderId="36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left" vertical="center" wrapText="1" indent="1"/>
    </xf>
    <xf numFmtId="0" fontId="29" fillId="0" borderId="48" xfId="0" applyFont="1" applyBorder="1" applyAlignment="1">
      <alignment horizontal="left" vertical="center" wrapText="1" indent="1"/>
    </xf>
    <xf numFmtId="0" fontId="64" fillId="0" borderId="53" xfId="0" applyFont="1" applyBorder="1" applyAlignment="1">
      <alignment horizontal="center" vertical="center" wrapText="1"/>
    </xf>
    <xf numFmtId="0" fontId="64" fillId="0" borderId="54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wrapText="1"/>
    </xf>
    <xf numFmtId="0" fontId="18" fillId="0" borderId="36" xfId="0" applyFont="1" applyBorder="1" applyAlignment="1">
      <alignment horizontal="center" wrapText="1"/>
    </xf>
    <xf numFmtId="0" fontId="16" fillId="14" borderId="0" xfId="0" applyFont="1" applyFill="1" applyAlignment="1">
      <alignment horizontal="center" vertical="center" wrapText="1"/>
    </xf>
    <xf numFmtId="0" fontId="28" fillId="14" borderId="0" xfId="0" applyFont="1" applyFill="1" applyAlignment="1">
      <alignment horizontal="center" vertical="center" wrapText="1"/>
    </xf>
    <xf numFmtId="0" fontId="17" fillId="14" borderId="0" xfId="0" applyFont="1" applyFill="1" applyAlignment="1">
      <alignment horizontal="center" vertical="center" wrapText="1"/>
    </xf>
    <xf numFmtId="49" fontId="48" fillId="12" borderId="1" xfId="0" applyNumberFormat="1" applyFont="1" applyFill="1" applyBorder="1" applyAlignment="1">
      <alignment horizontal="center" textRotation="90" wrapText="1"/>
    </xf>
    <xf numFmtId="0" fontId="0" fillId="0" borderId="2" xfId="0" applyBorder="1" applyAlignment="1">
      <alignment horizontal="center" textRotation="90" wrapText="1"/>
    </xf>
    <xf numFmtId="0" fontId="15" fillId="0" borderId="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58" fillId="0" borderId="27" xfId="0" applyFont="1" applyBorder="1" applyAlignment="1">
      <alignment horizontal="center" vertical="center"/>
    </xf>
    <xf numFmtId="0" fontId="59" fillId="0" borderId="27" xfId="0" applyFont="1" applyBorder="1" applyAlignment="1">
      <alignment horizontal="center"/>
    </xf>
    <xf numFmtId="0" fontId="31" fillId="5" borderId="26" xfId="0" applyFont="1" applyFill="1" applyBorder="1" applyAlignment="1">
      <alignment horizontal="center" vertical="center" wrapText="1"/>
    </xf>
    <xf numFmtId="0" fontId="31" fillId="5" borderId="27" xfId="0" applyFont="1" applyFill="1" applyBorder="1" applyAlignment="1">
      <alignment horizontal="center" vertical="center" wrapText="1"/>
    </xf>
    <xf numFmtId="0" fontId="31" fillId="5" borderId="28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1" fillId="0" borderId="2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/>
    <xf numFmtId="0" fontId="7" fillId="0" borderId="24" xfId="0" applyFont="1" applyBorder="1"/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25" xfId="0" applyFont="1" applyBorder="1"/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7" xfId="0" applyFont="1" applyBorder="1"/>
    <xf numFmtId="0" fontId="7" fillId="0" borderId="28" xfId="0" applyFont="1" applyBorder="1"/>
    <xf numFmtId="167" fontId="57" fillId="0" borderId="1" xfId="0" applyNumberFormat="1" applyFont="1" applyBorder="1" applyAlignment="1">
      <alignment horizontal="center" vertical="center"/>
    </xf>
    <xf numFmtId="0" fontId="49" fillId="0" borderId="33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14" borderId="13" xfId="0" applyFont="1" applyFill="1" applyBorder="1" applyAlignment="1">
      <alignment horizontal="center" vertical="center"/>
    </xf>
    <xf numFmtId="0" fontId="11" fillId="14" borderId="0" xfId="0" applyFont="1" applyFill="1"/>
    <xf numFmtId="0" fontId="11" fillId="14" borderId="14" xfId="0" applyFont="1" applyFill="1" applyBorder="1"/>
    <xf numFmtId="0" fontId="11" fillId="14" borderId="20" xfId="0" applyFont="1" applyFill="1" applyBorder="1"/>
    <xf numFmtId="0" fontId="11" fillId="14" borderId="21" xfId="0" applyFont="1" applyFill="1" applyBorder="1"/>
    <xf numFmtId="0" fontId="11" fillId="14" borderId="22" xfId="0" applyFont="1" applyFill="1" applyBorder="1"/>
    <xf numFmtId="0" fontId="10" fillId="14" borderId="17" xfId="0" applyFont="1" applyFill="1" applyBorder="1" applyAlignment="1">
      <alignment horizontal="center" vertical="center"/>
    </xf>
    <xf numFmtId="0" fontId="11" fillId="14" borderId="18" xfId="0" applyFont="1" applyFill="1" applyBorder="1"/>
    <xf numFmtId="0" fontId="11" fillId="14" borderId="19" xfId="0" applyFont="1" applyFill="1" applyBorder="1"/>
    <xf numFmtId="0" fontId="12" fillId="0" borderId="13" xfId="0" applyFont="1" applyBorder="1" applyAlignment="1">
      <alignment horizontal="center" vertical="center"/>
    </xf>
    <xf numFmtId="0" fontId="13" fillId="0" borderId="0" xfId="0" applyFont="1"/>
    <xf numFmtId="0" fontId="13" fillId="0" borderId="14" xfId="0" applyFont="1" applyBorder="1"/>
    <xf numFmtId="0" fontId="13" fillId="0" borderId="13" xfId="0" applyFont="1" applyBorder="1"/>
    <xf numFmtId="0" fontId="60" fillId="14" borderId="1" xfId="0" applyFont="1" applyFill="1" applyBorder="1" applyAlignment="1">
      <alignment horizontal="center" vertical="center"/>
    </xf>
    <xf numFmtId="0" fontId="60" fillId="14" borderId="2" xfId="0" applyFont="1" applyFill="1" applyBorder="1" applyAlignment="1">
      <alignment horizontal="center" vertical="center"/>
    </xf>
    <xf numFmtId="0" fontId="60" fillId="14" borderId="3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1" fillId="14" borderId="2" xfId="0" applyFont="1" applyFill="1" applyBorder="1" applyAlignment="1">
      <alignment horizontal="center" vertical="center"/>
    </xf>
    <xf numFmtId="0" fontId="61" fillId="14" borderId="3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0" fillId="14" borderId="17" xfId="0" applyFont="1" applyFill="1" applyBorder="1" applyAlignment="1">
      <alignment horizontal="center" vertical="center"/>
    </xf>
    <xf numFmtId="0" fontId="60" fillId="14" borderId="18" xfId="0" applyFont="1" applyFill="1" applyBorder="1" applyAlignment="1">
      <alignment horizontal="center" vertical="center"/>
    </xf>
    <xf numFmtId="0" fontId="61" fillId="14" borderId="18" xfId="0" applyFont="1" applyFill="1" applyBorder="1" applyAlignment="1">
      <alignment horizontal="center" vertical="center"/>
    </xf>
    <xf numFmtId="0" fontId="61" fillId="14" borderId="18" xfId="0" applyFont="1" applyFill="1" applyBorder="1"/>
    <xf numFmtId="0" fontId="61" fillId="14" borderId="19" xfId="0" applyFont="1" applyFill="1" applyBorder="1"/>
    <xf numFmtId="0" fontId="60" fillId="14" borderId="13" xfId="0" applyFont="1" applyFill="1" applyBorder="1" applyAlignment="1">
      <alignment horizontal="center" vertical="center"/>
    </xf>
    <xf numFmtId="0" fontId="60" fillId="14" borderId="0" xfId="0" applyFont="1" applyFill="1" applyAlignment="1">
      <alignment horizontal="center" vertical="center"/>
    </xf>
    <xf numFmtId="0" fontId="61" fillId="14" borderId="0" xfId="0" applyFont="1" applyFill="1" applyAlignment="1">
      <alignment horizontal="center" vertical="center"/>
    </xf>
    <xf numFmtId="0" fontId="61" fillId="14" borderId="0" xfId="0" applyFont="1" applyFill="1"/>
    <xf numFmtId="0" fontId="61" fillId="14" borderId="14" xfId="0" applyFont="1" applyFill="1" applyBorder="1"/>
    <xf numFmtId="0" fontId="18" fillId="0" borderId="13" xfId="0" applyFont="1" applyBorder="1" applyAlignment="1">
      <alignment horizontal="center" vertical="center"/>
    </xf>
    <xf numFmtId="0" fontId="0" fillId="0" borderId="14" xfId="0" applyBorder="1"/>
    <xf numFmtId="0" fontId="18" fillId="0" borderId="21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48" fillId="0" borderId="20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60" fillId="14" borderId="50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horizontal="center" vertical="center"/>
    </xf>
    <xf numFmtId="0" fontId="42" fillId="4" borderId="3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39" fillId="4" borderId="39" xfId="0" applyFont="1" applyFill="1" applyBorder="1" applyAlignment="1">
      <alignment horizontal="center" vertical="center"/>
    </xf>
    <xf numFmtId="0" fontId="43" fillId="4" borderId="40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43" fillId="4" borderId="2" xfId="0" applyFont="1" applyFill="1" applyBorder="1" applyAlignment="1">
      <alignment horizontal="center" vertical="center"/>
    </xf>
    <xf numFmtId="0" fontId="43" fillId="4" borderId="33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2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1457324</xdr:colOff>
      <xdr:row>1</xdr:row>
      <xdr:rowOff>571501</xdr:rowOff>
    </xdr:to>
    <xdr:pic>
      <xdr:nvPicPr>
        <xdr:cNvPr id="2" name="Image 1" descr="Une image contenant Police, texte, blanc, Graphique&#10;&#10;Description générée automatiquement">
          <a:extLst>
            <a:ext uri="{FF2B5EF4-FFF2-40B4-BE49-F238E27FC236}">
              <a16:creationId xmlns:a16="http://schemas.microsoft.com/office/drawing/2014/main" id="{747D3565-07D1-4E70-8F67-369D01678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324" cy="65532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1438275</xdr:colOff>
      <xdr:row>0</xdr:row>
      <xdr:rowOff>7620</xdr:rowOff>
    </xdr:from>
    <xdr:to>
      <xdr:col>1</xdr:col>
      <xdr:colOff>95589</xdr:colOff>
      <xdr:row>1</xdr:row>
      <xdr:rowOff>577397</xdr:rowOff>
    </xdr:to>
    <xdr:pic>
      <xdr:nvPicPr>
        <xdr:cNvPr id="6" name="Image 5" descr="Une image contenant symbole, Police, rouge, Carmin&#10;&#10;Description générée automatiquement">
          <a:extLst>
            <a:ext uri="{FF2B5EF4-FFF2-40B4-BE49-F238E27FC236}">
              <a16:creationId xmlns:a16="http://schemas.microsoft.com/office/drawing/2014/main" id="{AEC81630-2262-48B2-B2D4-EFC05EC81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7620"/>
          <a:ext cx="676614" cy="653597"/>
        </a:xfrm>
        <a:prstGeom prst="rect">
          <a:avLst/>
        </a:prstGeom>
      </xdr:spPr>
    </xdr:pic>
    <xdr:clientData/>
  </xdr:twoCellAnchor>
  <xdr:twoCellAnchor editAs="oneCell">
    <xdr:from>
      <xdr:col>14</xdr:col>
      <xdr:colOff>371475</xdr:colOff>
      <xdr:row>1</xdr:row>
      <xdr:rowOff>57150</xdr:rowOff>
    </xdr:from>
    <xdr:to>
      <xdr:col>16</xdr:col>
      <xdr:colOff>630555</xdr:colOff>
      <xdr:row>1</xdr:row>
      <xdr:rowOff>548640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84B4F3C-F562-4C43-A4E5-87C68580F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140970"/>
          <a:ext cx="1341120" cy="49149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025A-16C2-4E25-8FD2-147D74D19343}">
  <dimension ref="A1:W69"/>
  <sheetViews>
    <sheetView showGridLines="0" tabSelected="1" workbookViewId="0">
      <selection activeCell="K5" sqref="K5"/>
    </sheetView>
  </sheetViews>
  <sheetFormatPr baseColWidth="10" defaultColWidth="10.6640625" defaultRowHeight="18" x14ac:dyDescent="0.35"/>
  <cols>
    <col min="1" max="1" width="29.44140625" customWidth="1"/>
    <col min="2" max="2" width="6.5546875" customWidth="1"/>
    <col min="3" max="3" width="10.6640625" style="1" customWidth="1"/>
    <col min="4" max="4" width="7" style="1" customWidth="1"/>
    <col min="5" max="5" width="25.44140625" customWidth="1"/>
    <col min="6" max="7" width="4.33203125" style="20" customWidth="1"/>
    <col min="8" max="8" width="7" style="20" customWidth="1"/>
    <col min="9" max="9" width="1" style="20" customWidth="1"/>
    <col min="10" max="10" width="5.88671875" customWidth="1"/>
    <col min="11" max="11" width="26.44140625" customWidth="1"/>
    <col min="12" max="14" width="6.5546875" customWidth="1"/>
    <col min="15" max="15" width="8.109375" customWidth="1"/>
    <col min="16" max="16" width="7.6640625" customWidth="1"/>
    <col min="18" max="18" width="0.88671875" customWidth="1"/>
    <col min="19" max="19" width="5" style="21" customWidth="1"/>
    <col min="20" max="20" width="5.44140625" customWidth="1"/>
  </cols>
  <sheetData>
    <row r="1" spans="1:20" ht="6.75" customHeight="1" x14ac:dyDescent="0.35"/>
    <row r="2" spans="1:20" ht="47.25" customHeight="1" thickBot="1" x14ac:dyDescent="0.3">
      <c r="C2" s="246" t="s">
        <v>0</v>
      </c>
      <c r="D2" s="247"/>
      <c r="E2" s="247"/>
      <c r="F2" s="247"/>
      <c r="G2" s="247"/>
      <c r="H2" s="247"/>
      <c r="I2" s="247"/>
      <c r="J2" s="247"/>
      <c r="K2" s="248"/>
      <c r="L2" s="248"/>
      <c r="M2" s="248"/>
      <c r="N2" s="248"/>
    </row>
    <row r="3" spans="1:20" ht="46.5" customHeight="1" thickBot="1" x14ac:dyDescent="0.4">
      <c r="A3" s="253" t="s">
        <v>1</v>
      </c>
      <c r="B3" s="254"/>
      <c r="C3" s="254"/>
      <c r="D3" s="254"/>
      <c r="E3" s="255"/>
      <c r="F3" s="249" t="s">
        <v>2</v>
      </c>
      <c r="G3" s="250"/>
      <c r="H3" s="99" t="s">
        <v>3</v>
      </c>
      <c r="I3" s="100"/>
      <c r="J3" s="251" t="s">
        <v>4</v>
      </c>
      <c r="K3" s="251"/>
      <c r="L3" s="251"/>
      <c r="M3" s="251"/>
      <c r="N3" s="251"/>
      <c r="O3" s="251"/>
      <c r="P3" s="251"/>
      <c r="Q3" s="252"/>
    </row>
    <row r="4" spans="1:20" ht="24" thickBot="1" x14ac:dyDescent="0.3">
      <c r="A4" s="22" t="s">
        <v>5</v>
      </c>
      <c r="B4" s="23"/>
      <c r="C4" s="220" t="s">
        <v>6</v>
      </c>
      <c r="D4" s="221"/>
      <c r="E4" s="24">
        <v>45473</v>
      </c>
      <c r="F4" s="74"/>
      <c r="G4" s="69"/>
      <c r="H4" s="69"/>
      <c r="I4" s="91"/>
      <c r="K4" s="140" t="s">
        <v>85</v>
      </c>
    </row>
    <row r="5" spans="1:20" ht="18.600000000000001" thickBot="1" x14ac:dyDescent="0.3">
      <c r="A5" s="126" t="s">
        <v>7</v>
      </c>
      <c r="B5" s="26">
        <v>6</v>
      </c>
      <c r="C5" s="27" t="s">
        <v>8</v>
      </c>
      <c r="D5" s="28">
        <v>0</v>
      </c>
      <c r="E5" s="139" t="s">
        <v>9</v>
      </c>
      <c r="F5" s="53">
        <v>9</v>
      </c>
      <c r="G5" s="53">
        <v>0</v>
      </c>
      <c r="H5" s="70">
        <v>45493</v>
      </c>
      <c r="I5" s="106"/>
      <c r="J5" s="29"/>
      <c r="K5" s="141"/>
      <c r="L5" s="142" t="s">
        <v>10</v>
      </c>
      <c r="M5" s="142" t="s">
        <v>11</v>
      </c>
      <c r="N5" s="143" t="s">
        <v>12</v>
      </c>
      <c r="O5" s="144" t="s">
        <v>13</v>
      </c>
      <c r="P5" s="145" t="s">
        <v>14</v>
      </c>
      <c r="Q5" s="146" t="s">
        <v>15</v>
      </c>
      <c r="R5" s="147"/>
      <c r="S5" s="148" t="s">
        <v>16</v>
      </c>
      <c r="T5" s="148" t="s">
        <v>17</v>
      </c>
    </row>
    <row r="6" spans="1:20" ht="18.600000000000001" thickBot="1" x14ac:dyDescent="0.35">
      <c r="A6" s="127" t="s">
        <v>18</v>
      </c>
      <c r="B6" s="33">
        <v>2</v>
      </c>
      <c r="C6" s="34" t="s">
        <v>8</v>
      </c>
      <c r="D6" s="35">
        <v>2</v>
      </c>
      <c r="E6" s="131" t="s">
        <v>19</v>
      </c>
      <c r="F6" s="53">
        <v>4</v>
      </c>
      <c r="G6" s="53">
        <v>4</v>
      </c>
      <c r="H6" s="70">
        <v>45524</v>
      </c>
      <c r="I6" s="106"/>
      <c r="J6" s="36"/>
      <c r="K6" s="149" t="s">
        <v>19</v>
      </c>
      <c r="L6" s="193">
        <v>3</v>
      </c>
      <c r="M6" s="193">
        <v>2</v>
      </c>
      <c r="N6" s="194">
        <v>1</v>
      </c>
      <c r="O6" s="150">
        <f>D6+B13+B19+D25+D30+B38+B41</f>
        <v>22</v>
      </c>
      <c r="P6" s="151">
        <f t="shared" ref="P6:P12" si="0">L6+M6+N6</f>
        <v>6</v>
      </c>
      <c r="Q6" s="152">
        <f t="shared" ref="Q6:Q12" si="1">IF(P6="","",O6/P6)</f>
        <v>3.6666666666666665</v>
      </c>
      <c r="R6" s="147"/>
      <c r="S6" s="153">
        <f>G6+F13+F19+G25+G30+F38+F41</f>
        <v>32</v>
      </c>
      <c r="T6" s="153">
        <f>F6+G13+G19+F25+F30+G38+G41</f>
        <v>20</v>
      </c>
    </row>
    <row r="7" spans="1:20" ht="18.600000000000001" thickBot="1" x14ac:dyDescent="0.35">
      <c r="A7" s="128" t="s">
        <v>20</v>
      </c>
      <c r="B7" s="33">
        <v>6</v>
      </c>
      <c r="C7" s="34" t="s">
        <v>8</v>
      </c>
      <c r="D7" s="35">
        <v>0</v>
      </c>
      <c r="E7" s="135" t="s">
        <v>21</v>
      </c>
      <c r="F7" s="53">
        <v>9</v>
      </c>
      <c r="G7" s="53">
        <v>0</v>
      </c>
      <c r="H7" s="70">
        <v>45462</v>
      </c>
      <c r="I7" s="106"/>
      <c r="J7" s="36"/>
      <c r="K7" s="154" t="s">
        <v>18</v>
      </c>
      <c r="L7" s="195">
        <v>2</v>
      </c>
      <c r="M7" s="195">
        <v>1</v>
      </c>
      <c r="N7" s="196">
        <v>3</v>
      </c>
      <c r="O7" s="155">
        <f>B6+D11+B20+B23+B31+D36+D42</f>
        <v>14</v>
      </c>
      <c r="P7" s="151">
        <f t="shared" si="0"/>
        <v>6</v>
      </c>
      <c r="Q7" s="152">
        <f t="shared" si="1"/>
        <v>2.3333333333333335</v>
      </c>
      <c r="R7" s="147"/>
      <c r="S7" s="153">
        <f>F6+G11+F20+F23+F31+G36+G42</f>
        <v>29</v>
      </c>
      <c r="T7" s="153">
        <f>G6+F11+G20+G23+G31+F36+F42</f>
        <v>23</v>
      </c>
    </row>
    <row r="8" spans="1:20" thickBot="1" x14ac:dyDescent="0.35">
      <c r="A8" s="129" t="s">
        <v>22</v>
      </c>
      <c r="B8" s="37"/>
      <c r="C8" s="38"/>
      <c r="D8" s="38"/>
      <c r="E8" s="39" t="s">
        <v>23</v>
      </c>
      <c r="F8" s="54"/>
      <c r="G8" s="54"/>
      <c r="H8" s="71"/>
      <c r="I8" s="90"/>
      <c r="J8" s="36"/>
      <c r="K8" s="156" t="s">
        <v>20</v>
      </c>
      <c r="L8" s="197">
        <v>4</v>
      </c>
      <c r="M8" s="197"/>
      <c r="N8" s="198">
        <v>1</v>
      </c>
      <c r="O8" s="155">
        <f>B7+D13+B18+B24+D31+B37+B44</f>
        <v>24</v>
      </c>
      <c r="P8" s="151">
        <f t="shared" si="0"/>
        <v>5</v>
      </c>
      <c r="Q8" s="152">
        <f t="shared" si="1"/>
        <v>4.8</v>
      </c>
      <c r="R8" s="147"/>
      <c r="S8" s="153">
        <f>F7+G13+F18+F24+G31+F37+F44</f>
        <v>36</v>
      </c>
      <c r="T8" s="153">
        <f>G7+F13+G18+G24+F31+G37+F44</f>
        <v>9</v>
      </c>
    </row>
    <row r="9" spans="1:20" ht="18.600000000000001" thickBot="1" x14ac:dyDescent="0.35">
      <c r="A9" s="29"/>
      <c r="B9" s="2"/>
      <c r="C9" s="40"/>
      <c r="D9" s="41"/>
      <c r="E9" s="29"/>
      <c r="F9" s="75"/>
      <c r="G9" s="76"/>
      <c r="H9" s="55"/>
      <c r="I9" s="89"/>
      <c r="J9" s="36"/>
      <c r="K9" s="157" t="s">
        <v>22</v>
      </c>
      <c r="L9" s="199">
        <v>2</v>
      </c>
      <c r="M9" s="199">
        <v>1</v>
      </c>
      <c r="N9" s="200">
        <v>2</v>
      </c>
      <c r="O9" s="155">
        <f>B8+B11+B17+D24+B30+B35+D43</f>
        <v>14</v>
      </c>
      <c r="P9" s="151">
        <f t="shared" si="0"/>
        <v>5</v>
      </c>
      <c r="Q9" s="152">
        <f t="shared" si="1"/>
        <v>2.8</v>
      </c>
      <c r="R9" s="147"/>
      <c r="S9" s="153">
        <f>F8+F11+F17+G24+F30+F35+G43</f>
        <v>18</v>
      </c>
      <c r="T9" s="153">
        <f>G8+G11+G17+F24+G30+G35+F43</f>
        <v>24</v>
      </c>
    </row>
    <row r="10" spans="1:20" ht="24" thickBot="1" x14ac:dyDescent="0.35">
      <c r="A10" s="42" t="s">
        <v>24</v>
      </c>
      <c r="B10" s="23"/>
      <c r="C10" s="220" t="s">
        <v>6</v>
      </c>
      <c r="D10" s="221"/>
      <c r="E10" s="24">
        <v>45488</v>
      </c>
      <c r="F10" s="77"/>
      <c r="G10" s="78"/>
      <c r="H10" s="25"/>
      <c r="I10" s="91"/>
      <c r="J10" s="36"/>
      <c r="K10" s="158" t="s">
        <v>7</v>
      </c>
      <c r="L10" s="199">
        <v>3</v>
      </c>
      <c r="M10" s="199">
        <v>1</v>
      </c>
      <c r="N10" s="200">
        <v>1</v>
      </c>
      <c r="O10" s="155">
        <f>B5+B12+D17+B25+B32+D37+B42</f>
        <v>20</v>
      </c>
      <c r="P10" s="151">
        <f t="shared" si="0"/>
        <v>5</v>
      </c>
      <c r="Q10" s="152">
        <f t="shared" si="1"/>
        <v>4</v>
      </c>
      <c r="R10" s="147"/>
      <c r="S10" s="153">
        <f>F5+F12+G17+F25+F32+G37+F42</f>
        <v>27</v>
      </c>
      <c r="T10" s="153">
        <f>G5+G12+F17+G25+G32+F37+G42</f>
        <v>15</v>
      </c>
    </row>
    <row r="11" spans="1:20" ht="18.600000000000001" thickBot="1" x14ac:dyDescent="0.35">
      <c r="A11" s="130" t="s">
        <v>22</v>
      </c>
      <c r="B11" s="33">
        <v>0</v>
      </c>
      <c r="C11" s="34" t="s">
        <v>8</v>
      </c>
      <c r="D11" s="35">
        <v>6</v>
      </c>
      <c r="E11" s="127" t="s">
        <v>18</v>
      </c>
      <c r="F11" s="53">
        <v>1</v>
      </c>
      <c r="G11" s="53">
        <v>7</v>
      </c>
      <c r="H11" s="70">
        <v>45481</v>
      </c>
      <c r="I11" s="89"/>
      <c r="J11" s="36"/>
      <c r="K11" s="159" t="s">
        <v>21</v>
      </c>
      <c r="L11" s="201">
        <v>2</v>
      </c>
      <c r="M11" s="201">
        <v>1</v>
      </c>
      <c r="N11" s="202">
        <v>3</v>
      </c>
      <c r="O11" s="155">
        <f>D7+D12+D19+B26+B29+B36+B43</f>
        <v>14</v>
      </c>
      <c r="P11" s="151">
        <f t="shared" si="0"/>
        <v>6</v>
      </c>
      <c r="Q11" s="152">
        <f t="shared" si="1"/>
        <v>2.3333333333333335</v>
      </c>
      <c r="R11" s="147"/>
      <c r="S11" s="153">
        <f>G7+G12+G19+F26+F29+F36+F43</f>
        <v>20</v>
      </c>
      <c r="T11" s="153">
        <f>F7+F12+F19+G26+G29+G36+G43</f>
        <v>32</v>
      </c>
    </row>
    <row r="12" spans="1:20" ht="18.600000000000001" thickBot="1" x14ac:dyDescent="0.35">
      <c r="A12" s="126" t="s">
        <v>7</v>
      </c>
      <c r="B12" s="33">
        <v>6</v>
      </c>
      <c r="C12" s="34" t="s">
        <v>8</v>
      </c>
      <c r="D12" s="35">
        <v>0</v>
      </c>
      <c r="E12" s="135" t="s">
        <v>21</v>
      </c>
      <c r="F12" s="53">
        <v>7</v>
      </c>
      <c r="G12" s="53">
        <v>1</v>
      </c>
      <c r="H12" s="70">
        <v>45451</v>
      </c>
      <c r="I12" s="89"/>
      <c r="J12" s="36"/>
      <c r="K12" s="160" t="s">
        <v>9</v>
      </c>
      <c r="L12" s="195"/>
      <c r="M12" s="195"/>
      <c r="N12" s="196">
        <v>5</v>
      </c>
      <c r="O12" s="161">
        <f>D5+B14+D18+D23+D29+D35+D41</f>
        <v>0</v>
      </c>
      <c r="P12" s="151">
        <f t="shared" si="0"/>
        <v>5</v>
      </c>
      <c r="Q12" s="152">
        <f t="shared" si="1"/>
        <v>0</v>
      </c>
      <c r="R12" s="147"/>
      <c r="S12" s="153">
        <f>G5+F14+G18+G23+G29+G35+G41</f>
        <v>3</v>
      </c>
      <c r="T12" s="153">
        <f>F5+G14+F18+F23+F29+F35+F41</f>
        <v>42</v>
      </c>
    </row>
    <row r="13" spans="1:20" ht="19.2" thickTop="1" thickBot="1" x14ac:dyDescent="0.35">
      <c r="A13" s="131" t="s">
        <v>19</v>
      </c>
      <c r="B13" s="33">
        <v>6</v>
      </c>
      <c r="C13" s="34" t="s">
        <v>8</v>
      </c>
      <c r="D13" s="35">
        <v>0</v>
      </c>
      <c r="E13" s="128" t="s">
        <v>20</v>
      </c>
      <c r="F13" s="53">
        <v>6</v>
      </c>
      <c r="G13" s="53">
        <v>3</v>
      </c>
      <c r="H13" s="70">
        <v>45463</v>
      </c>
      <c r="I13" s="89"/>
      <c r="J13" s="43"/>
      <c r="K13" s="162" t="s">
        <v>25</v>
      </c>
      <c r="L13" s="163">
        <f>SUM(L6:L12)</f>
        <v>16</v>
      </c>
      <c r="M13" s="163">
        <f>SUM(M6:M12)</f>
        <v>6</v>
      </c>
      <c r="N13" s="164">
        <f>SUM(N6:N12)</f>
        <v>16</v>
      </c>
      <c r="O13" s="165"/>
      <c r="P13" s="166">
        <f>(P6+P7+P8+P9+P10+P11+P12)/2</f>
        <v>19</v>
      </c>
      <c r="Q13" s="167"/>
      <c r="R13" s="147"/>
      <c r="S13" s="153">
        <f>SUM(S6:S12)</f>
        <v>165</v>
      </c>
      <c r="T13" s="153">
        <f>SUM(T6:T12)</f>
        <v>165</v>
      </c>
    </row>
    <row r="14" spans="1:20" thickBot="1" x14ac:dyDescent="0.3">
      <c r="A14" s="132" t="s">
        <v>9</v>
      </c>
      <c r="B14" s="37"/>
      <c r="C14" s="38"/>
      <c r="D14" s="38"/>
      <c r="E14" s="39" t="s">
        <v>23</v>
      </c>
      <c r="F14" s="54"/>
      <c r="G14" s="54"/>
      <c r="H14" s="71"/>
      <c r="I14" s="90"/>
      <c r="P14" s="44"/>
      <c r="Q14" s="45"/>
    </row>
    <row r="15" spans="1:20" ht="14.4" customHeight="1" thickBot="1" x14ac:dyDescent="0.3">
      <c r="A15" s="29"/>
      <c r="B15" s="2"/>
      <c r="C15" s="40"/>
      <c r="D15" s="41"/>
      <c r="E15" s="29"/>
      <c r="F15" s="75"/>
      <c r="G15" s="76"/>
      <c r="H15" s="55"/>
      <c r="I15" s="93"/>
      <c r="K15" s="104" t="s">
        <v>26</v>
      </c>
    </row>
    <row r="16" spans="1:20" ht="24" thickBot="1" x14ac:dyDescent="0.3">
      <c r="A16" s="42" t="s">
        <v>27</v>
      </c>
      <c r="B16" s="23"/>
      <c r="C16" s="220" t="s">
        <v>6</v>
      </c>
      <c r="D16" s="221"/>
      <c r="E16" s="24">
        <v>45503</v>
      </c>
      <c r="F16" s="77"/>
      <c r="G16" s="78"/>
      <c r="H16" s="25"/>
      <c r="I16" s="69"/>
      <c r="J16" s="103"/>
      <c r="K16" s="105">
        <f ca="1">TODAY()</f>
        <v>45575</v>
      </c>
      <c r="L16" s="46" t="str">
        <f t="shared" ref="L16:Q16" si="2">L5</f>
        <v>VICTOIRE</v>
      </c>
      <c r="M16" s="30" t="s">
        <v>11</v>
      </c>
      <c r="N16" s="47" t="str">
        <f t="shared" si="2"/>
        <v>DEFAITE</v>
      </c>
      <c r="O16" s="31" t="str">
        <f t="shared" si="2"/>
        <v>POINTS</v>
      </c>
      <c r="P16" s="32" t="str">
        <f t="shared" si="2"/>
        <v>joués</v>
      </c>
      <c r="Q16" s="48" t="str">
        <f t="shared" si="2"/>
        <v>Point. Average</v>
      </c>
      <c r="S16" s="97" t="s">
        <v>16</v>
      </c>
      <c r="T16" s="97" t="s">
        <v>17</v>
      </c>
    </row>
    <row r="17" spans="1:23" ht="18.600000000000001" thickBot="1" x14ac:dyDescent="0.35">
      <c r="A17" s="130" t="s">
        <v>22</v>
      </c>
      <c r="B17" s="33">
        <v>6</v>
      </c>
      <c r="C17" s="34" t="s">
        <v>8</v>
      </c>
      <c r="D17" s="35">
        <v>0</v>
      </c>
      <c r="E17" s="126" t="s">
        <v>7</v>
      </c>
      <c r="F17" s="53">
        <v>7</v>
      </c>
      <c r="G17" s="53">
        <v>1</v>
      </c>
      <c r="H17" s="70">
        <v>45467</v>
      </c>
      <c r="I17" s="89"/>
      <c r="J17" s="49">
        <v>1</v>
      </c>
      <c r="K17" s="204" t="s">
        <v>20</v>
      </c>
      <c r="L17" s="189">
        <v>4</v>
      </c>
      <c r="M17" s="189"/>
      <c r="N17" s="190">
        <v>1</v>
      </c>
      <c r="O17" s="208">
        <v>24</v>
      </c>
      <c r="P17" s="188">
        <v>5</v>
      </c>
      <c r="Q17" s="116">
        <v>4.8</v>
      </c>
      <c r="R17" s="44"/>
      <c r="S17" s="119">
        <v>36</v>
      </c>
      <c r="T17" s="119">
        <v>9</v>
      </c>
      <c r="W17" s="171"/>
    </row>
    <row r="18" spans="1:23" ht="18.600000000000001" thickBot="1" x14ac:dyDescent="0.35">
      <c r="A18" s="128" t="s">
        <v>20</v>
      </c>
      <c r="B18" s="33">
        <v>6</v>
      </c>
      <c r="C18" s="34" t="s">
        <v>8</v>
      </c>
      <c r="D18" s="35">
        <v>0</v>
      </c>
      <c r="E18" s="139" t="s">
        <v>9</v>
      </c>
      <c r="F18" s="53">
        <v>9</v>
      </c>
      <c r="G18" s="53">
        <v>0</v>
      </c>
      <c r="H18" s="72">
        <v>45486</v>
      </c>
      <c r="I18" s="92"/>
      <c r="J18" s="50">
        <v>2</v>
      </c>
      <c r="K18" s="207" t="s">
        <v>19</v>
      </c>
      <c r="L18" s="124">
        <v>3</v>
      </c>
      <c r="M18" s="124">
        <v>2</v>
      </c>
      <c r="N18" s="125">
        <v>1</v>
      </c>
      <c r="O18" s="203">
        <v>22</v>
      </c>
      <c r="P18" s="188">
        <v>6</v>
      </c>
      <c r="Q18" s="116">
        <v>3.6666666666666665</v>
      </c>
      <c r="R18" s="44"/>
      <c r="S18" s="119">
        <v>32</v>
      </c>
      <c r="T18" s="119">
        <v>20</v>
      </c>
      <c r="W18" s="172"/>
    </row>
    <row r="19" spans="1:23" ht="18.600000000000001" thickBot="1" x14ac:dyDescent="0.35">
      <c r="A19" s="131" t="s">
        <v>19</v>
      </c>
      <c r="B19" s="33">
        <v>6</v>
      </c>
      <c r="C19" s="34" t="s">
        <v>8</v>
      </c>
      <c r="D19" s="35">
        <v>0</v>
      </c>
      <c r="E19" s="135" t="s">
        <v>21</v>
      </c>
      <c r="F19" s="53">
        <v>6</v>
      </c>
      <c r="G19" s="53">
        <v>3</v>
      </c>
      <c r="H19" s="70">
        <v>45477</v>
      </c>
      <c r="I19" s="89"/>
      <c r="J19" s="50">
        <v>3</v>
      </c>
      <c r="K19" s="205" t="s">
        <v>7</v>
      </c>
      <c r="L19" s="117">
        <v>3</v>
      </c>
      <c r="M19" s="117">
        <v>1</v>
      </c>
      <c r="N19" s="118">
        <v>1</v>
      </c>
      <c r="O19" s="209">
        <v>20</v>
      </c>
      <c r="P19" s="115">
        <v>5</v>
      </c>
      <c r="Q19" s="116">
        <v>4</v>
      </c>
      <c r="R19" s="44"/>
      <c r="S19" s="119">
        <v>27</v>
      </c>
      <c r="T19" s="119">
        <v>15</v>
      </c>
      <c r="W19" s="175"/>
    </row>
    <row r="20" spans="1:23" ht="18.600000000000001" thickBot="1" x14ac:dyDescent="0.35">
      <c r="A20" s="133" t="s">
        <v>18</v>
      </c>
      <c r="B20" s="37"/>
      <c r="C20" s="38"/>
      <c r="D20" s="38"/>
      <c r="E20" s="39" t="s">
        <v>23</v>
      </c>
      <c r="F20" s="54"/>
      <c r="G20" s="54"/>
      <c r="H20" s="71"/>
      <c r="I20" s="90"/>
      <c r="J20" s="51">
        <v>4</v>
      </c>
      <c r="K20" s="157" t="s">
        <v>22</v>
      </c>
      <c r="L20" s="120">
        <v>2</v>
      </c>
      <c r="M20" s="120">
        <v>1</v>
      </c>
      <c r="N20" s="121">
        <v>2</v>
      </c>
      <c r="O20" s="192">
        <v>14</v>
      </c>
      <c r="P20" s="115">
        <v>5</v>
      </c>
      <c r="Q20" s="116">
        <v>2.8</v>
      </c>
      <c r="R20" s="44"/>
      <c r="S20" s="119">
        <v>18</v>
      </c>
      <c r="T20" s="119">
        <v>24</v>
      </c>
      <c r="W20" s="170"/>
    </row>
    <row r="21" spans="1:23" ht="18.600000000000001" thickBot="1" x14ac:dyDescent="0.35">
      <c r="A21" s="29"/>
      <c r="B21" s="2"/>
      <c r="C21" s="40"/>
      <c r="D21" s="41"/>
      <c r="E21" s="29"/>
      <c r="F21" s="75"/>
      <c r="G21" s="76"/>
      <c r="H21" s="55"/>
      <c r="I21" s="93"/>
      <c r="J21" s="50">
        <v>5</v>
      </c>
      <c r="K21" s="206" t="s">
        <v>18</v>
      </c>
      <c r="L21" s="120">
        <v>2</v>
      </c>
      <c r="M21" s="120">
        <v>1</v>
      </c>
      <c r="N21" s="121">
        <v>3</v>
      </c>
      <c r="O21" s="191">
        <v>14</v>
      </c>
      <c r="P21" s="115">
        <v>6</v>
      </c>
      <c r="Q21" s="116">
        <v>2.3333333333333335</v>
      </c>
      <c r="R21" s="44"/>
      <c r="S21" s="119">
        <v>29</v>
      </c>
      <c r="T21" s="119">
        <v>23</v>
      </c>
      <c r="W21" s="173"/>
    </row>
    <row r="22" spans="1:23" ht="19.95" customHeight="1" thickBot="1" x14ac:dyDescent="0.35">
      <c r="A22" s="42" t="s">
        <v>28</v>
      </c>
      <c r="B22" s="23"/>
      <c r="C22" s="220" t="s">
        <v>6</v>
      </c>
      <c r="D22" s="221"/>
      <c r="E22" s="24">
        <v>45534</v>
      </c>
      <c r="F22" s="77"/>
      <c r="G22" s="78"/>
      <c r="H22" s="25"/>
      <c r="I22" s="69"/>
      <c r="J22" s="50">
        <v>6</v>
      </c>
      <c r="K22" s="159" t="s">
        <v>21</v>
      </c>
      <c r="L22" s="122">
        <v>2</v>
      </c>
      <c r="M22" s="122">
        <v>1</v>
      </c>
      <c r="N22" s="123">
        <v>3</v>
      </c>
      <c r="O22" s="168">
        <v>14</v>
      </c>
      <c r="P22" s="115">
        <v>6</v>
      </c>
      <c r="Q22" s="116">
        <v>2.3333333333333335</v>
      </c>
      <c r="R22" s="44"/>
      <c r="S22" s="119">
        <v>20</v>
      </c>
      <c r="T22" s="119">
        <v>32</v>
      </c>
      <c r="W22" s="176"/>
    </row>
    <row r="23" spans="1:23" ht="18.600000000000001" thickBot="1" x14ac:dyDescent="0.35">
      <c r="A23" s="127" t="s">
        <v>18</v>
      </c>
      <c r="B23" s="33">
        <v>6</v>
      </c>
      <c r="C23" s="34" t="s">
        <v>8</v>
      </c>
      <c r="D23" s="35">
        <v>0</v>
      </c>
      <c r="E23" s="139" t="s">
        <v>9</v>
      </c>
      <c r="F23" s="53">
        <v>9</v>
      </c>
      <c r="G23" s="53">
        <v>0</v>
      </c>
      <c r="H23" s="70">
        <v>45507</v>
      </c>
      <c r="I23" s="89"/>
      <c r="J23" s="52">
        <v>7</v>
      </c>
      <c r="K23" s="160" t="s">
        <v>9</v>
      </c>
      <c r="L23" s="124"/>
      <c r="M23" s="124"/>
      <c r="N23" s="125">
        <v>5</v>
      </c>
      <c r="O23" s="169">
        <v>0</v>
      </c>
      <c r="P23" s="115">
        <v>5</v>
      </c>
      <c r="Q23" s="116">
        <v>0</v>
      </c>
      <c r="R23" s="44"/>
      <c r="S23" s="119">
        <v>3</v>
      </c>
      <c r="T23" s="119">
        <v>42</v>
      </c>
      <c r="W23" s="174"/>
    </row>
    <row r="24" spans="1:23" ht="19.2" thickTop="1" thickBot="1" x14ac:dyDescent="0.3">
      <c r="A24" s="128" t="s">
        <v>20</v>
      </c>
      <c r="B24" s="33">
        <v>6</v>
      </c>
      <c r="C24" s="34" t="s">
        <v>8</v>
      </c>
      <c r="D24" s="35">
        <v>0</v>
      </c>
      <c r="E24" s="130" t="s">
        <v>22</v>
      </c>
      <c r="F24" s="53">
        <v>9</v>
      </c>
      <c r="G24" s="53">
        <v>0</v>
      </c>
      <c r="H24" s="72">
        <v>45495</v>
      </c>
      <c r="I24" s="92"/>
      <c r="J24" s="98"/>
      <c r="K24" s="162" t="str">
        <f t="shared" ref="K24:T24" si="3">K13</f>
        <v>Matchs joués</v>
      </c>
      <c r="L24" s="163">
        <f t="shared" si="3"/>
        <v>16</v>
      </c>
      <c r="M24" s="163">
        <f t="shared" si="3"/>
        <v>6</v>
      </c>
      <c r="N24" s="164">
        <f t="shared" si="3"/>
        <v>16</v>
      </c>
      <c r="O24" s="165"/>
      <c r="P24" s="166">
        <f t="shared" si="3"/>
        <v>19</v>
      </c>
      <c r="Q24" s="167"/>
      <c r="R24" s="147">
        <f t="shared" si="3"/>
        <v>0</v>
      </c>
      <c r="S24" s="153">
        <f t="shared" si="3"/>
        <v>165</v>
      </c>
      <c r="T24" s="153">
        <f t="shared" si="3"/>
        <v>165</v>
      </c>
    </row>
    <row r="25" spans="1:23" ht="18.600000000000001" thickBot="1" x14ac:dyDescent="0.3">
      <c r="A25" s="126" t="s">
        <v>7</v>
      </c>
      <c r="B25" s="33">
        <v>2</v>
      </c>
      <c r="C25" s="34" t="s">
        <v>8</v>
      </c>
      <c r="D25" s="35">
        <v>2</v>
      </c>
      <c r="E25" s="131" t="s">
        <v>19</v>
      </c>
      <c r="F25" s="53">
        <v>4</v>
      </c>
      <c r="G25" s="53">
        <v>4</v>
      </c>
      <c r="H25" s="70">
        <v>45479</v>
      </c>
      <c r="I25" s="89"/>
    </row>
    <row r="26" spans="1:23" ht="18" customHeight="1" thickBot="1" x14ac:dyDescent="0.3">
      <c r="A26" s="134" t="s">
        <v>21</v>
      </c>
      <c r="B26" s="37"/>
      <c r="C26" s="38"/>
      <c r="D26" s="38"/>
      <c r="E26" s="39" t="s">
        <v>23</v>
      </c>
      <c r="F26" s="54"/>
      <c r="G26" s="54"/>
      <c r="H26" s="71"/>
      <c r="I26" s="90"/>
      <c r="J26" s="231" t="s">
        <v>29</v>
      </c>
      <c r="K26" s="232"/>
      <c r="L26" s="232"/>
      <c r="M26" s="232"/>
      <c r="N26" s="232"/>
      <c r="O26" s="232"/>
      <c r="P26" s="232"/>
      <c r="Q26" s="232"/>
      <c r="R26" s="232"/>
      <c r="S26" s="232"/>
      <c r="T26" s="233"/>
    </row>
    <row r="27" spans="1:23" ht="18.600000000000001" thickBot="1" x14ac:dyDescent="0.3">
      <c r="A27" s="29"/>
      <c r="B27" s="2"/>
      <c r="C27" s="40"/>
      <c r="D27" s="41"/>
      <c r="E27" s="29"/>
      <c r="F27" s="75"/>
      <c r="G27" s="76"/>
      <c r="H27" s="55"/>
      <c r="I27" s="89"/>
      <c r="J27" s="234"/>
      <c r="K27" s="235"/>
      <c r="L27" s="235"/>
      <c r="M27" s="235"/>
      <c r="N27" s="235"/>
      <c r="O27" s="235"/>
      <c r="P27" s="235"/>
      <c r="Q27" s="235"/>
      <c r="R27" s="235"/>
      <c r="S27" s="235"/>
      <c r="T27" s="236"/>
    </row>
    <row r="28" spans="1:23" ht="24" thickBot="1" x14ac:dyDescent="0.3">
      <c r="A28" s="42" t="s">
        <v>30</v>
      </c>
      <c r="B28" s="23"/>
      <c r="C28" s="220" t="s">
        <v>6</v>
      </c>
      <c r="D28" s="221"/>
      <c r="E28" s="24">
        <v>45550</v>
      </c>
      <c r="F28" s="77"/>
      <c r="G28" s="78"/>
      <c r="H28" s="25"/>
      <c r="I28" s="91"/>
      <c r="J28" s="101" t="s">
        <v>31</v>
      </c>
      <c r="K28" s="102" t="s">
        <v>32</v>
      </c>
      <c r="L28" s="237" t="s">
        <v>33</v>
      </c>
      <c r="M28" s="238"/>
      <c r="N28" s="238"/>
      <c r="O28" s="239"/>
      <c r="P28" s="242" t="s">
        <v>34</v>
      </c>
      <c r="Q28" s="243"/>
      <c r="R28" s="244"/>
      <c r="S28" s="244"/>
      <c r="T28" s="245"/>
    </row>
    <row r="29" spans="1:23" ht="18.600000000000001" customHeight="1" thickBot="1" x14ac:dyDescent="0.3">
      <c r="A29" s="135" t="s">
        <v>21</v>
      </c>
      <c r="B29" s="33">
        <v>6</v>
      </c>
      <c r="C29" s="34" t="s">
        <v>8</v>
      </c>
      <c r="D29" s="35">
        <v>0</v>
      </c>
      <c r="E29" s="139" t="s">
        <v>9</v>
      </c>
      <c r="F29" s="53">
        <v>6</v>
      </c>
      <c r="G29" s="53">
        <v>3</v>
      </c>
      <c r="H29" s="72">
        <v>45548</v>
      </c>
      <c r="I29" s="92"/>
      <c r="J29" s="177">
        <v>240</v>
      </c>
      <c r="K29" s="181" t="s">
        <v>18</v>
      </c>
      <c r="L29" s="240" t="s">
        <v>35</v>
      </c>
      <c r="M29" s="217"/>
      <c r="N29" s="217"/>
      <c r="O29" s="241"/>
      <c r="P29" s="229" t="s">
        <v>36</v>
      </c>
      <c r="Q29" s="218"/>
      <c r="R29" s="218"/>
      <c r="S29" s="218"/>
      <c r="T29" s="219"/>
    </row>
    <row r="30" spans="1:23" ht="18.600000000000001" customHeight="1" thickBot="1" x14ac:dyDescent="0.3">
      <c r="A30" s="130" t="s">
        <v>22</v>
      </c>
      <c r="B30" s="33">
        <v>6</v>
      </c>
      <c r="C30" s="34" t="s">
        <v>8</v>
      </c>
      <c r="D30" s="35">
        <v>0</v>
      </c>
      <c r="E30" s="131" t="s">
        <v>19</v>
      </c>
      <c r="F30" s="53">
        <v>6</v>
      </c>
      <c r="G30" s="53">
        <v>3</v>
      </c>
      <c r="H30" s="70">
        <v>45474</v>
      </c>
      <c r="I30" s="89"/>
      <c r="J30" s="178">
        <v>635</v>
      </c>
      <c r="K30" s="182" t="s">
        <v>20</v>
      </c>
      <c r="L30" s="217" t="s">
        <v>37</v>
      </c>
      <c r="M30" s="218"/>
      <c r="N30" s="218"/>
      <c r="O30" s="219"/>
      <c r="P30" s="229" t="s">
        <v>38</v>
      </c>
      <c r="Q30" s="218"/>
      <c r="R30" s="218"/>
      <c r="S30" s="218"/>
      <c r="T30" s="219"/>
    </row>
    <row r="31" spans="1:23" ht="18.600000000000001" customHeight="1" thickBot="1" x14ac:dyDescent="0.3">
      <c r="A31" s="127" t="s">
        <v>18</v>
      </c>
      <c r="B31" s="33">
        <v>0</v>
      </c>
      <c r="C31" s="34" t="s">
        <v>8</v>
      </c>
      <c r="D31" s="35">
        <v>6</v>
      </c>
      <c r="E31" s="128" t="s">
        <v>20</v>
      </c>
      <c r="F31" s="53">
        <v>3</v>
      </c>
      <c r="G31" s="53">
        <v>6</v>
      </c>
      <c r="H31" s="70">
        <v>45509</v>
      </c>
      <c r="I31" s="89"/>
      <c r="J31" s="131">
        <v>1076</v>
      </c>
      <c r="K31" s="183" t="s">
        <v>19</v>
      </c>
      <c r="L31" s="217" t="s">
        <v>39</v>
      </c>
      <c r="M31" s="218"/>
      <c r="N31" s="218"/>
      <c r="O31" s="219"/>
      <c r="P31" s="229" t="s">
        <v>40</v>
      </c>
      <c r="Q31" s="218"/>
      <c r="R31" s="218"/>
      <c r="S31" s="218"/>
      <c r="T31" s="219"/>
    </row>
    <row r="32" spans="1:23" ht="18" customHeight="1" thickBot="1" x14ac:dyDescent="0.3">
      <c r="A32" s="136" t="s">
        <v>7</v>
      </c>
      <c r="B32" s="37"/>
      <c r="C32" s="38"/>
      <c r="D32" s="38"/>
      <c r="E32" s="39" t="s">
        <v>23</v>
      </c>
      <c r="F32" s="54"/>
      <c r="G32" s="54"/>
      <c r="H32" s="71"/>
      <c r="I32" s="90"/>
      <c r="J32" s="179">
        <v>982</v>
      </c>
      <c r="K32" s="184" t="s">
        <v>22</v>
      </c>
      <c r="L32" s="217" t="s">
        <v>41</v>
      </c>
      <c r="M32" s="218"/>
      <c r="N32" s="218"/>
      <c r="O32" s="219"/>
      <c r="P32" s="229" t="s">
        <v>42</v>
      </c>
      <c r="Q32" s="218"/>
      <c r="R32" s="218"/>
      <c r="S32" s="218"/>
      <c r="T32" s="219"/>
    </row>
    <row r="33" spans="1:20" ht="18.600000000000001" customHeight="1" thickBot="1" x14ac:dyDescent="0.3">
      <c r="A33" s="29"/>
      <c r="B33" s="2"/>
      <c r="C33" s="40"/>
      <c r="D33" s="41"/>
      <c r="E33" s="29"/>
      <c r="F33" s="75"/>
      <c r="G33" s="76"/>
      <c r="H33" s="55"/>
      <c r="I33" s="89"/>
      <c r="J33" s="139">
        <v>2549</v>
      </c>
      <c r="K33" s="185" t="s">
        <v>9</v>
      </c>
      <c r="L33" s="217" t="s">
        <v>43</v>
      </c>
      <c r="M33" s="218"/>
      <c r="N33" s="218"/>
      <c r="O33" s="219"/>
      <c r="P33" s="229" t="s">
        <v>44</v>
      </c>
      <c r="Q33" s="218"/>
      <c r="R33" s="218"/>
      <c r="S33" s="218"/>
      <c r="T33" s="219"/>
    </row>
    <row r="34" spans="1:20" ht="24" customHeight="1" thickBot="1" x14ac:dyDescent="0.3">
      <c r="A34" s="42" t="s">
        <v>45</v>
      </c>
      <c r="B34" s="23"/>
      <c r="C34" s="220" t="s">
        <v>6</v>
      </c>
      <c r="D34" s="221"/>
      <c r="E34" s="24">
        <v>45565</v>
      </c>
      <c r="F34" s="77"/>
      <c r="G34" s="78"/>
      <c r="H34" s="25"/>
      <c r="I34" s="94"/>
      <c r="J34" s="180">
        <v>519</v>
      </c>
      <c r="K34" s="186" t="s">
        <v>7</v>
      </c>
      <c r="L34" s="226" t="s">
        <v>46</v>
      </c>
      <c r="M34" s="227"/>
      <c r="N34" s="227"/>
      <c r="O34" s="228"/>
      <c r="P34" s="230" t="s">
        <v>47</v>
      </c>
      <c r="Q34" s="227"/>
      <c r="R34" s="227"/>
      <c r="S34" s="227"/>
      <c r="T34" s="228"/>
    </row>
    <row r="35" spans="1:20" ht="18.600000000000001" customHeight="1" thickBot="1" x14ac:dyDescent="0.3">
      <c r="A35" s="130" t="s">
        <v>22</v>
      </c>
      <c r="B35" s="33"/>
      <c r="C35" s="34" t="s">
        <v>8</v>
      </c>
      <c r="D35" s="35"/>
      <c r="E35" s="139" t="s">
        <v>9</v>
      </c>
      <c r="F35" s="53"/>
      <c r="G35" s="53"/>
      <c r="H35" s="72"/>
      <c r="I35" s="92"/>
      <c r="J35" s="135">
        <v>864</v>
      </c>
      <c r="K35" s="187" t="s">
        <v>21</v>
      </c>
      <c r="L35" s="222" t="s">
        <v>48</v>
      </c>
      <c r="M35" s="223"/>
      <c r="N35" s="223"/>
      <c r="O35" s="224"/>
      <c r="P35" s="225" t="s">
        <v>49</v>
      </c>
      <c r="Q35" s="223"/>
      <c r="R35" s="223"/>
      <c r="S35" s="223"/>
      <c r="T35" s="224"/>
    </row>
    <row r="36" spans="1:20" ht="18.600000000000001" customHeight="1" thickBot="1" x14ac:dyDescent="0.3">
      <c r="A36" s="135" t="s">
        <v>21</v>
      </c>
      <c r="B36" s="33">
        <v>6</v>
      </c>
      <c r="C36" s="34" t="s">
        <v>8</v>
      </c>
      <c r="D36" s="35">
        <v>0</v>
      </c>
      <c r="E36" s="127" t="s">
        <v>18</v>
      </c>
      <c r="F36" s="53">
        <v>6</v>
      </c>
      <c r="G36" s="53">
        <v>3</v>
      </c>
      <c r="H36" s="70">
        <v>45551</v>
      </c>
      <c r="I36" s="89"/>
      <c r="J36" s="214" t="s">
        <v>50</v>
      </c>
      <c r="K36" s="215"/>
      <c r="L36" s="215"/>
      <c r="M36" s="215"/>
      <c r="N36" s="215"/>
      <c r="O36" s="215"/>
      <c r="P36" s="215"/>
      <c r="Q36" s="215"/>
      <c r="R36" s="215"/>
      <c r="S36" s="215"/>
      <c r="T36" s="216"/>
    </row>
    <row r="37" spans="1:20" ht="18.600000000000001" thickBot="1" x14ac:dyDescent="0.3">
      <c r="A37" s="128" t="s">
        <v>20</v>
      </c>
      <c r="B37" s="33"/>
      <c r="C37" s="34" t="s">
        <v>8</v>
      </c>
      <c r="D37" s="35"/>
      <c r="E37" s="126" t="s">
        <v>7</v>
      </c>
      <c r="F37" s="53"/>
      <c r="G37" s="53"/>
      <c r="H37" s="72"/>
      <c r="I37" s="92"/>
      <c r="J37" s="210" t="s">
        <v>51</v>
      </c>
      <c r="K37" s="211"/>
      <c r="L37" s="211"/>
      <c r="M37" s="211"/>
      <c r="N37" s="211"/>
      <c r="O37" s="211"/>
      <c r="P37" s="211"/>
      <c r="Q37" s="211"/>
      <c r="R37" s="211"/>
      <c r="S37" s="211"/>
      <c r="T37" s="212"/>
    </row>
    <row r="38" spans="1:20" thickBot="1" x14ac:dyDescent="0.3">
      <c r="A38" s="137" t="s">
        <v>19</v>
      </c>
      <c r="B38" s="37"/>
      <c r="C38" s="38"/>
      <c r="D38" s="38"/>
      <c r="E38" s="39" t="s">
        <v>23</v>
      </c>
      <c r="F38" s="54"/>
      <c r="G38" s="54"/>
      <c r="H38" s="71"/>
      <c r="I38" s="90"/>
      <c r="J38" s="213"/>
      <c r="K38" s="211"/>
      <c r="L38" s="211"/>
      <c r="M38" s="211"/>
      <c r="N38" s="211"/>
      <c r="O38" s="211"/>
      <c r="P38" s="211"/>
      <c r="Q38" s="211"/>
      <c r="R38" s="211"/>
      <c r="S38" s="211"/>
      <c r="T38" s="212"/>
    </row>
    <row r="39" spans="1:20" ht="18.600000000000001" customHeight="1" thickBot="1" x14ac:dyDescent="0.3">
      <c r="A39" s="29"/>
      <c r="B39" s="2"/>
      <c r="C39" s="40"/>
      <c r="D39" s="41"/>
      <c r="E39" s="29"/>
      <c r="F39" s="75"/>
      <c r="G39" s="76"/>
      <c r="H39" s="55"/>
      <c r="I39" s="93"/>
      <c r="J39" s="258" t="s">
        <v>52</v>
      </c>
      <c r="K39" s="259"/>
      <c r="L39" s="259"/>
      <c r="M39" s="259"/>
      <c r="N39" s="259"/>
      <c r="O39" s="259"/>
      <c r="P39" s="259"/>
      <c r="Q39" s="259"/>
      <c r="R39" s="259"/>
      <c r="S39" s="259"/>
      <c r="T39" s="260"/>
    </row>
    <row r="40" spans="1:20" ht="24" customHeight="1" thickBot="1" x14ac:dyDescent="0.3">
      <c r="A40" s="42" t="s">
        <v>53</v>
      </c>
      <c r="B40" s="23"/>
      <c r="C40" s="220" t="s">
        <v>6</v>
      </c>
      <c r="D40" s="221"/>
      <c r="E40" s="24">
        <v>45580</v>
      </c>
      <c r="F40" s="77"/>
      <c r="G40" s="78"/>
      <c r="H40" s="25"/>
      <c r="I40" s="91"/>
      <c r="J40" s="96">
        <v>1</v>
      </c>
      <c r="K40" s="261" t="s">
        <v>54</v>
      </c>
      <c r="L40" s="262"/>
      <c r="M40" s="262"/>
      <c r="N40" s="262"/>
      <c r="O40" s="262"/>
      <c r="P40" s="262"/>
      <c r="Q40" s="263"/>
      <c r="R40" s="264"/>
      <c r="S40" s="264"/>
      <c r="T40" s="264"/>
    </row>
    <row r="41" spans="1:20" ht="18.600000000000001" customHeight="1" thickBot="1" x14ac:dyDescent="0.3">
      <c r="A41" s="131" t="s">
        <v>19</v>
      </c>
      <c r="B41" s="33">
        <v>6</v>
      </c>
      <c r="C41" s="34" t="s">
        <v>8</v>
      </c>
      <c r="D41" s="35">
        <v>0</v>
      </c>
      <c r="E41" s="139" t="s">
        <v>9</v>
      </c>
      <c r="F41" s="53">
        <v>9</v>
      </c>
      <c r="G41" s="53">
        <v>0</v>
      </c>
      <c r="H41" s="70">
        <v>45541</v>
      </c>
      <c r="I41" s="89"/>
      <c r="J41" s="96">
        <v>2</v>
      </c>
      <c r="K41" s="261" t="s">
        <v>55</v>
      </c>
      <c r="L41" s="262"/>
      <c r="M41" s="262"/>
      <c r="N41" s="262"/>
      <c r="O41" s="262"/>
      <c r="P41" s="262"/>
      <c r="Q41" s="263"/>
      <c r="R41" s="264"/>
      <c r="S41" s="264"/>
      <c r="T41" s="264"/>
    </row>
    <row r="42" spans="1:20" ht="18.600000000000001" customHeight="1" thickBot="1" x14ac:dyDescent="0.3">
      <c r="A42" s="126" t="s">
        <v>7</v>
      </c>
      <c r="B42" s="33">
        <v>6</v>
      </c>
      <c r="C42" s="34" t="s">
        <v>8</v>
      </c>
      <c r="D42" s="35">
        <v>0</v>
      </c>
      <c r="E42" s="127" t="s">
        <v>18</v>
      </c>
      <c r="F42" s="53">
        <v>6</v>
      </c>
      <c r="G42" s="53">
        <v>3</v>
      </c>
      <c r="H42" s="70">
        <v>45521</v>
      </c>
      <c r="I42" s="89"/>
      <c r="J42" s="96">
        <v>3</v>
      </c>
      <c r="K42" s="261" t="s">
        <v>56</v>
      </c>
      <c r="L42" s="262"/>
      <c r="M42" s="262"/>
      <c r="N42" s="262"/>
      <c r="O42" s="262"/>
      <c r="P42" s="262"/>
      <c r="Q42" s="263"/>
      <c r="R42" s="264"/>
      <c r="S42" s="264"/>
      <c r="T42" s="264"/>
    </row>
    <row r="43" spans="1:20" ht="18.600000000000001" customHeight="1" thickBot="1" x14ac:dyDescent="0.3">
      <c r="A43" s="135" t="s">
        <v>21</v>
      </c>
      <c r="B43" s="33">
        <v>2</v>
      </c>
      <c r="C43" s="34" t="s">
        <v>8</v>
      </c>
      <c r="D43" s="35">
        <v>2</v>
      </c>
      <c r="E43" s="130" t="s">
        <v>22</v>
      </c>
      <c r="F43" s="53">
        <v>4</v>
      </c>
      <c r="G43" s="53">
        <v>4</v>
      </c>
      <c r="H43" s="72">
        <v>45558</v>
      </c>
      <c r="I43" s="92"/>
      <c r="J43" s="96">
        <v>4</v>
      </c>
      <c r="K43" s="261" t="s">
        <v>57</v>
      </c>
      <c r="L43" s="262"/>
      <c r="M43" s="262"/>
      <c r="N43" s="262"/>
      <c r="O43" s="262"/>
      <c r="P43" s="262"/>
      <c r="Q43" s="263"/>
      <c r="R43" s="264"/>
      <c r="S43" s="264"/>
      <c r="T43" s="264"/>
    </row>
    <row r="44" spans="1:20" ht="18" customHeight="1" thickBot="1" x14ac:dyDescent="0.3">
      <c r="A44" s="138" t="s">
        <v>20</v>
      </c>
      <c r="B44" s="37"/>
      <c r="C44" s="38"/>
      <c r="D44" s="38"/>
      <c r="E44" s="39" t="s">
        <v>23</v>
      </c>
      <c r="F44" s="56"/>
      <c r="G44" s="56"/>
      <c r="H44" s="73"/>
      <c r="I44" s="95"/>
      <c r="J44" s="96">
        <v>5</v>
      </c>
      <c r="K44" s="261" t="s">
        <v>58</v>
      </c>
      <c r="L44" s="262"/>
      <c r="M44" s="262"/>
      <c r="N44" s="262"/>
      <c r="O44" s="262"/>
      <c r="P44" s="262"/>
      <c r="Q44" s="263"/>
      <c r="R44" s="264"/>
      <c r="S44" s="264"/>
      <c r="T44" s="264"/>
    </row>
    <row r="45" spans="1:20" ht="12" customHeight="1" thickBot="1" x14ac:dyDescent="0.4">
      <c r="F45" s="277">
        <f>SUM(F5:F44)+SUM(G5:G44)</f>
        <v>165</v>
      </c>
      <c r="G45" s="278"/>
    </row>
    <row r="46" spans="1:20" ht="23.4" thickTop="1" x14ac:dyDescent="0.4">
      <c r="A46" s="287" t="s">
        <v>59</v>
      </c>
      <c r="B46" s="288"/>
      <c r="C46" s="288"/>
      <c r="D46" s="289"/>
      <c r="F46" s="279"/>
      <c r="G46" s="280"/>
      <c r="J46" s="265" t="s">
        <v>60</v>
      </c>
      <c r="K46" s="266"/>
      <c r="L46" s="266"/>
      <c r="M46" s="266"/>
      <c r="N46" s="266"/>
      <c r="O46" s="266"/>
      <c r="P46" s="266"/>
      <c r="Q46" s="266"/>
      <c r="R46" s="267"/>
      <c r="S46" s="267"/>
      <c r="T46" s="268"/>
    </row>
    <row r="47" spans="1:20" x14ac:dyDescent="0.35">
      <c r="A47" s="290" t="s">
        <v>61</v>
      </c>
      <c r="B47" s="291"/>
      <c r="C47" s="291"/>
      <c r="D47" s="292"/>
      <c r="J47" s="269"/>
      <c r="K47" s="270"/>
      <c r="L47" s="270"/>
      <c r="M47" s="270"/>
      <c r="N47" s="270"/>
      <c r="O47" s="270"/>
      <c r="P47" s="270"/>
      <c r="Q47" s="270"/>
      <c r="R47" s="271"/>
      <c r="S47" s="271"/>
      <c r="T47" s="272"/>
    </row>
    <row r="48" spans="1:20" x14ac:dyDescent="0.35">
      <c r="A48" s="293"/>
      <c r="B48" s="291"/>
      <c r="C48" s="291"/>
      <c r="D48" s="292"/>
      <c r="J48" s="269"/>
      <c r="K48" s="270"/>
      <c r="L48" s="270"/>
      <c r="M48" s="270"/>
      <c r="N48" s="270"/>
      <c r="O48" s="270"/>
      <c r="P48" s="270"/>
      <c r="Q48" s="270"/>
      <c r="R48" s="271"/>
      <c r="S48" s="271"/>
      <c r="T48" s="272"/>
    </row>
    <row r="49" spans="1:20" x14ac:dyDescent="0.35">
      <c r="A49" s="281" t="s">
        <v>62</v>
      </c>
      <c r="B49" s="282"/>
      <c r="C49" s="282"/>
      <c r="D49" s="283"/>
      <c r="J49" s="269"/>
      <c r="K49" s="270"/>
      <c r="L49" s="270"/>
      <c r="M49" s="270"/>
      <c r="N49" s="270"/>
      <c r="O49" s="270"/>
      <c r="P49" s="270"/>
      <c r="Q49" s="270"/>
      <c r="R49" s="271"/>
      <c r="S49" s="271"/>
      <c r="T49" s="272"/>
    </row>
    <row r="50" spans="1:20" ht="18.600000000000001" thickBot="1" x14ac:dyDescent="0.4">
      <c r="A50" s="284"/>
      <c r="B50" s="285"/>
      <c r="C50" s="285"/>
      <c r="D50" s="286"/>
      <c r="J50" s="273"/>
      <c r="K50" s="274"/>
      <c r="L50" s="274"/>
      <c r="M50" s="274"/>
      <c r="N50" s="274"/>
      <c r="O50" s="274"/>
      <c r="P50" s="274"/>
      <c r="Q50" s="274"/>
      <c r="R50" s="275"/>
      <c r="S50" s="275"/>
      <c r="T50" s="276"/>
    </row>
    <row r="51" spans="1:20" ht="6.75" customHeight="1" thickTop="1" thickBot="1" x14ac:dyDescent="0.4">
      <c r="J51" s="114"/>
      <c r="K51" s="114"/>
      <c r="L51" s="114"/>
      <c r="M51" s="114"/>
      <c r="N51" s="114"/>
      <c r="O51" s="114"/>
      <c r="P51" s="114"/>
      <c r="Q51" s="114"/>
    </row>
    <row r="52" spans="1:20" ht="30" customHeight="1" thickTop="1" thickBot="1" x14ac:dyDescent="0.5">
      <c r="A52" s="256" t="s">
        <v>63</v>
      </c>
      <c r="B52" s="257"/>
      <c r="C52" s="257"/>
      <c r="D52" s="257"/>
      <c r="E52" s="257"/>
      <c r="F52" s="257"/>
      <c r="G52" s="57"/>
      <c r="J52" s="312" t="s">
        <v>64</v>
      </c>
      <c r="K52" s="313"/>
      <c r="L52" s="314"/>
      <c r="M52" s="314"/>
      <c r="N52" s="315"/>
      <c r="O52" s="316"/>
      <c r="P52" s="114"/>
      <c r="Q52" s="114"/>
    </row>
    <row r="53" spans="1:20" ht="15" customHeight="1" thickBot="1" x14ac:dyDescent="0.4">
      <c r="A53" s="294" t="s">
        <v>65</v>
      </c>
      <c r="B53" s="295"/>
      <c r="C53" s="295"/>
      <c r="D53" s="295"/>
      <c r="E53" s="295"/>
      <c r="F53" s="296"/>
      <c r="G53" s="111"/>
      <c r="J53" s="317" t="s">
        <v>66</v>
      </c>
      <c r="K53" s="318"/>
      <c r="L53" s="319"/>
      <c r="M53" s="319"/>
      <c r="N53" s="320"/>
      <c r="O53" s="321"/>
      <c r="P53" s="81"/>
      <c r="Q53" s="82"/>
    </row>
    <row r="54" spans="1:20" ht="15.75" customHeight="1" thickBot="1" x14ac:dyDescent="0.4">
      <c r="A54" s="297" t="s">
        <v>67</v>
      </c>
      <c r="B54" s="298"/>
      <c r="C54" s="298"/>
      <c r="D54" s="298"/>
      <c r="E54" s="298"/>
      <c r="F54" s="299"/>
      <c r="G54" s="110"/>
      <c r="J54" s="322" t="s">
        <v>68</v>
      </c>
      <c r="K54" s="305"/>
      <c r="L54" s="280"/>
      <c r="M54" s="280"/>
      <c r="N54" s="215"/>
      <c r="O54" s="323"/>
      <c r="P54" s="81"/>
      <c r="Q54" s="82"/>
    </row>
    <row r="55" spans="1:20" ht="2.25" customHeight="1" thickBot="1" x14ac:dyDescent="0.4">
      <c r="A55" s="4"/>
      <c r="B55" s="4"/>
      <c r="C55" s="4"/>
      <c r="D55" s="4"/>
      <c r="E55" s="4"/>
      <c r="F55" s="4"/>
      <c r="G55" s="4"/>
      <c r="J55" s="324"/>
      <c r="K55" s="324"/>
      <c r="L55" s="324"/>
      <c r="M55" s="324"/>
      <c r="N55" s="324"/>
      <c r="O55" s="324"/>
      <c r="P55" s="83"/>
      <c r="Q55" s="84"/>
    </row>
    <row r="56" spans="1:20" ht="18.600000000000001" thickTop="1" thickBot="1" x14ac:dyDescent="0.35">
      <c r="A56" s="300" t="s">
        <v>69</v>
      </c>
      <c r="B56" s="301"/>
      <c r="C56" s="302"/>
      <c r="D56" s="294" t="s">
        <v>59</v>
      </c>
      <c r="E56" s="303"/>
      <c r="F56" s="304"/>
      <c r="G56" s="79"/>
      <c r="H56" s="111"/>
      <c r="I56" s="111"/>
      <c r="J56" s="331" t="s">
        <v>70</v>
      </c>
      <c r="K56" s="332"/>
      <c r="L56" s="333"/>
      <c r="M56" s="334"/>
      <c r="N56" s="335"/>
      <c r="O56" s="336"/>
      <c r="P56" s="85"/>
      <c r="Q56" s="84"/>
    </row>
    <row r="57" spans="1:20" ht="54" thickTop="1" thickBot="1" x14ac:dyDescent="0.35">
      <c r="A57" s="58" t="s">
        <v>71</v>
      </c>
      <c r="B57" s="59" t="s">
        <v>72</v>
      </c>
      <c r="C57" s="60" t="s">
        <v>73</v>
      </c>
      <c r="D57" s="61" t="s">
        <v>74</v>
      </c>
      <c r="E57" s="62"/>
      <c r="F57" s="63"/>
      <c r="G57" s="80"/>
      <c r="H57" s="110"/>
      <c r="I57" s="110"/>
      <c r="J57" s="337" t="s">
        <v>75</v>
      </c>
      <c r="K57" s="338"/>
      <c r="L57" s="338"/>
      <c r="M57" s="338"/>
      <c r="N57" s="338"/>
      <c r="O57" s="339"/>
      <c r="P57" s="85"/>
      <c r="Q57" s="84"/>
    </row>
    <row r="58" spans="1:20" thickBot="1" x14ac:dyDescent="0.35">
      <c r="A58" s="64" t="s">
        <v>76</v>
      </c>
      <c r="B58" s="59">
        <v>6</v>
      </c>
      <c r="C58" s="65">
        <v>3</v>
      </c>
      <c r="D58" s="66" t="s">
        <v>77</v>
      </c>
      <c r="E58" s="67" t="s">
        <v>76</v>
      </c>
      <c r="F58" s="68">
        <v>3</v>
      </c>
      <c r="G58" s="110"/>
      <c r="H58" s="110"/>
      <c r="I58" s="110"/>
      <c r="J58" s="340" t="s">
        <v>78</v>
      </c>
      <c r="K58" s="341"/>
      <c r="L58" s="341"/>
      <c r="M58" s="341"/>
      <c r="N58" s="341"/>
      <c r="O58" s="342"/>
      <c r="P58" s="86"/>
      <c r="Q58" s="87"/>
    </row>
    <row r="59" spans="1:20" ht="16.2" thickBot="1" x14ac:dyDescent="0.3">
      <c r="A59" s="64" t="s">
        <v>79</v>
      </c>
      <c r="B59" s="59">
        <v>2</v>
      </c>
      <c r="C59" s="65">
        <v>1</v>
      </c>
      <c r="D59" s="66" t="s">
        <v>77</v>
      </c>
      <c r="E59" s="67" t="s">
        <v>80</v>
      </c>
      <c r="F59" s="68">
        <v>1</v>
      </c>
      <c r="G59" s="110"/>
      <c r="H59" s="110"/>
      <c r="I59" s="110"/>
      <c r="J59" s="343" t="s">
        <v>16</v>
      </c>
      <c r="K59" s="280"/>
      <c r="L59" s="280"/>
      <c r="M59" s="280"/>
      <c r="N59" s="280"/>
      <c r="O59" s="307"/>
      <c r="P59" s="88"/>
      <c r="Q59" s="84"/>
    </row>
    <row r="60" spans="1:20" ht="18.600000000000001" thickBot="1" x14ac:dyDescent="0.4">
      <c r="A60" s="64" t="s">
        <v>81</v>
      </c>
      <c r="B60" s="59">
        <v>0</v>
      </c>
      <c r="C60" s="65">
        <v>0</v>
      </c>
      <c r="D60" s="66" t="s">
        <v>77</v>
      </c>
      <c r="E60" s="67" t="s">
        <v>81</v>
      </c>
      <c r="F60" s="68">
        <v>0</v>
      </c>
      <c r="G60" s="110"/>
      <c r="J60" s="328" t="s">
        <v>82</v>
      </c>
      <c r="K60" s="329"/>
      <c r="L60" s="329"/>
      <c r="M60" s="329"/>
      <c r="N60" s="329"/>
      <c r="O60" s="330"/>
      <c r="P60" s="88"/>
      <c r="Q60" s="84"/>
    </row>
    <row r="61" spans="1:20" ht="2.4" customHeight="1" thickBot="1" x14ac:dyDescent="0.4">
      <c r="A61" s="110"/>
      <c r="B61" s="110"/>
      <c r="C61" s="4"/>
      <c r="D61" s="107"/>
      <c r="E61" s="108"/>
      <c r="F61" s="109"/>
      <c r="G61" s="110"/>
      <c r="J61" s="325"/>
      <c r="K61" s="326"/>
      <c r="L61" s="326"/>
      <c r="M61" s="326"/>
      <c r="N61" s="326"/>
      <c r="O61" s="327"/>
      <c r="P61" s="88"/>
      <c r="Q61" s="84"/>
    </row>
    <row r="62" spans="1:20" ht="18.600000000000001" thickBot="1" x14ac:dyDescent="0.4">
      <c r="A62" s="306"/>
      <c r="B62" s="305"/>
      <c r="C62" s="307"/>
      <c r="D62" s="66" t="s">
        <v>83</v>
      </c>
      <c r="E62" s="67" t="s">
        <v>84</v>
      </c>
      <c r="F62" s="68">
        <v>2</v>
      </c>
      <c r="G62" s="110"/>
      <c r="J62" s="305"/>
      <c r="K62" s="305"/>
      <c r="L62" s="305"/>
      <c r="M62" s="305"/>
      <c r="N62" s="305"/>
      <c r="O62" s="305"/>
      <c r="P62" s="88"/>
      <c r="Q62" s="84"/>
    </row>
    <row r="63" spans="1:20" ht="18.600000000000001" thickBot="1" x14ac:dyDescent="0.4">
      <c r="A63" s="306"/>
      <c r="B63" s="305"/>
      <c r="C63" s="307"/>
      <c r="D63" s="66" t="s">
        <v>83</v>
      </c>
      <c r="E63" s="67" t="s">
        <v>80</v>
      </c>
      <c r="F63" s="68">
        <v>1</v>
      </c>
      <c r="G63" s="110"/>
      <c r="J63" s="305"/>
      <c r="K63" s="305"/>
      <c r="L63" s="305"/>
      <c r="M63" s="305"/>
      <c r="N63" s="305"/>
      <c r="O63" s="305"/>
      <c r="P63" s="88"/>
      <c r="Q63" s="84"/>
    </row>
    <row r="64" spans="1:20" ht="18.600000000000001" thickBot="1" x14ac:dyDescent="0.4">
      <c r="A64" s="306"/>
      <c r="B64" s="305"/>
      <c r="C64" s="307"/>
      <c r="D64" s="66" t="s">
        <v>83</v>
      </c>
      <c r="E64" s="67" t="s">
        <v>81</v>
      </c>
      <c r="F64" s="68">
        <v>0</v>
      </c>
      <c r="G64" s="110"/>
      <c r="J64" s="305"/>
      <c r="K64" s="305"/>
      <c r="L64" s="305"/>
      <c r="M64" s="305"/>
      <c r="N64" s="305"/>
      <c r="O64" s="305"/>
    </row>
    <row r="65" spans="1:7" x14ac:dyDescent="0.35">
      <c r="A65" s="308"/>
      <c r="B65" s="309"/>
      <c r="C65" s="310"/>
      <c r="D65" s="4"/>
      <c r="E65" s="4"/>
      <c r="F65" s="4"/>
      <c r="G65" s="4"/>
    </row>
    <row r="66" spans="1:7" x14ac:dyDescent="0.35">
      <c r="A66" s="311"/>
      <c r="B66" s="311"/>
      <c r="C66" s="311"/>
      <c r="D66" s="311"/>
      <c r="E66" s="311"/>
      <c r="F66" s="311"/>
      <c r="G66" s="111"/>
    </row>
    <row r="67" spans="1:7" x14ac:dyDescent="0.35">
      <c r="A67" s="305"/>
      <c r="B67" s="305"/>
      <c r="C67" s="305"/>
      <c r="D67" s="305"/>
      <c r="E67" s="305"/>
      <c r="F67" s="305"/>
      <c r="G67" s="110"/>
    </row>
    <row r="68" spans="1:7" x14ac:dyDescent="0.35">
      <c r="A68" s="305"/>
      <c r="B68" s="305"/>
      <c r="C68" s="305"/>
      <c r="D68" s="305"/>
      <c r="E68" s="305"/>
      <c r="F68" s="305"/>
      <c r="G68" s="110"/>
    </row>
    <row r="69" spans="1:7" x14ac:dyDescent="0.35">
      <c r="A69" s="305"/>
      <c r="B69" s="305"/>
      <c r="C69" s="305"/>
      <c r="D69" s="305"/>
      <c r="E69" s="305"/>
      <c r="F69" s="305"/>
      <c r="G69" s="110"/>
    </row>
  </sheetData>
  <sheetProtection selectLockedCells="1"/>
  <sortState xmlns:xlrd2="http://schemas.microsoft.com/office/spreadsheetml/2017/richdata2" ref="K17:T23">
    <sortCondition descending="1" ref="O17:O23"/>
    <sortCondition descending="1" ref="Q17:Q23"/>
  </sortState>
  <mergeCells count="68">
    <mergeCell ref="J64:O64"/>
    <mergeCell ref="J52:O52"/>
    <mergeCell ref="J53:O53"/>
    <mergeCell ref="J54:O54"/>
    <mergeCell ref="J55:O55"/>
    <mergeCell ref="J61:O61"/>
    <mergeCell ref="J62:O62"/>
    <mergeCell ref="J63:O63"/>
    <mergeCell ref="J60:O60"/>
    <mergeCell ref="J56:O56"/>
    <mergeCell ref="J57:O57"/>
    <mergeCell ref="J58:O58"/>
    <mergeCell ref="J59:O59"/>
    <mergeCell ref="A68:F68"/>
    <mergeCell ref="A69:F69"/>
    <mergeCell ref="A62:C62"/>
    <mergeCell ref="A63:C63"/>
    <mergeCell ref="A64:C64"/>
    <mergeCell ref="A65:C65"/>
    <mergeCell ref="A66:F66"/>
    <mergeCell ref="A53:F53"/>
    <mergeCell ref="A54:F54"/>
    <mergeCell ref="A56:C56"/>
    <mergeCell ref="D56:F56"/>
    <mergeCell ref="A67:F67"/>
    <mergeCell ref="A52:F52"/>
    <mergeCell ref="J39:T39"/>
    <mergeCell ref="K40:T40"/>
    <mergeCell ref="K41:T41"/>
    <mergeCell ref="K42:T42"/>
    <mergeCell ref="K43:T43"/>
    <mergeCell ref="K44:T44"/>
    <mergeCell ref="J46:T50"/>
    <mergeCell ref="F45:G45"/>
    <mergeCell ref="F46:G46"/>
    <mergeCell ref="A49:D50"/>
    <mergeCell ref="A46:D46"/>
    <mergeCell ref="A47:D48"/>
    <mergeCell ref="C40:D40"/>
    <mergeCell ref="C2:N2"/>
    <mergeCell ref="F3:G3"/>
    <mergeCell ref="J3:Q3"/>
    <mergeCell ref="A3:E3"/>
    <mergeCell ref="C16:D16"/>
    <mergeCell ref="C4:D4"/>
    <mergeCell ref="C10:D10"/>
    <mergeCell ref="C22:D22"/>
    <mergeCell ref="J26:T27"/>
    <mergeCell ref="L28:O28"/>
    <mergeCell ref="L29:O29"/>
    <mergeCell ref="L30:O30"/>
    <mergeCell ref="P28:T28"/>
    <mergeCell ref="P29:T29"/>
    <mergeCell ref="C28:D28"/>
    <mergeCell ref="P30:T30"/>
    <mergeCell ref="J37:T38"/>
    <mergeCell ref="J36:T36"/>
    <mergeCell ref="L31:O31"/>
    <mergeCell ref="L32:O32"/>
    <mergeCell ref="C34:D34"/>
    <mergeCell ref="L35:O35"/>
    <mergeCell ref="P35:T35"/>
    <mergeCell ref="L33:O33"/>
    <mergeCell ref="L34:O34"/>
    <mergeCell ref="P31:T31"/>
    <mergeCell ref="P32:T32"/>
    <mergeCell ref="P33:T33"/>
    <mergeCell ref="P34:T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7AE4A-BBCC-49EB-A608-02F26EEA97F2}">
  <dimension ref="A1:K17"/>
  <sheetViews>
    <sheetView showGridLines="0" workbookViewId="0">
      <selection activeCell="G20" sqref="G20"/>
    </sheetView>
  </sheetViews>
  <sheetFormatPr baseColWidth="10" defaultColWidth="23.88671875" defaultRowHeight="27" customHeight="1" x14ac:dyDescent="0.25"/>
  <cols>
    <col min="1" max="1" width="28" style="4" customWidth="1"/>
    <col min="2" max="2" width="12.5546875" style="4" customWidth="1"/>
    <col min="3" max="3" width="10" style="4" customWidth="1"/>
    <col min="4" max="4" width="16.44140625" style="4" customWidth="1"/>
    <col min="5" max="5" width="30" style="4" customWidth="1"/>
    <col min="6" max="6" width="8.6640625" style="4" customWidth="1"/>
    <col min="7" max="7" width="4.6640625" style="4" customWidth="1"/>
    <col min="8" max="8" width="29.6640625" style="4" customWidth="1"/>
    <col min="9" max="16384" width="23.88671875" style="4"/>
  </cols>
  <sheetData>
    <row r="1" spans="1:11" ht="25.8" thickBot="1" x14ac:dyDescent="0.3">
      <c r="A1" s="347" t="s">
        <v>65</v>
      </c>
      <c r="B1" s="348"/>
      <c r="C1" s="348"/>
      <c r="D1" s="348"/>
      <c r="E1" s="348"/>
      <c r="F1" s="349"/>
    </row>
    <row r="2" spans="1:11" ht="21" thickBot="1" x14ac:dyDescent="0.3">
      <c r="A2" s="350" t="s">
        <v>67</v>
      </c>
      <c r="B2" s="351"/>
      <c r="C2" s="351"/>
      <c r="D2" s="351"/>
      <c r="E2" s="351"/>
      <c r="F2" s="352"/>
    </row>
    <row r="3" spans="1:11" ht="13.8" thickBot="1" x14ac:dyDescent="0.3"/>
    <row r="4" spans="1:11" s="5" customFormat="1" ht="21" thickBot="1" x14ac:dyDescent="0.3">
      <c r="A4" s="353" t="s">
        <v>69</v>
      </c>
      <c r="B4" s="354"/>
      <c r="D4" s="355" t="s">
        <v>59</v>
      </c>
      <c r="E4" s="356"/>
      <c r="F4" s="357"/>
      <c r="H4" s="6"/>
      <c r="I4" s="7"/>
    </row>
    <row r="5" spans="1:11" ht="45.6" thickBot="1" x14ac:dyDescent="0.8">
      <c r="A5" s="8" t="s">
        <v>71</v>
      </c>
      <c r="B5" s="9" t="s">
        <v>72</v>
      </c>
      <c r="D5" s="10" t="s">
        <v>74</v>
      </c>
      <c r="E5" s="11"/>
      <c r="F5" s="12"/>
      <c r="G5" s="114"/>
      <c r="H5" s="6"/>
      <c r="I5" s="6"/>
      <c r="J5" s="6"/>
      <c r="K5" s="6"/>
    </row>
    <row r="6" spans="1:11" ht="18" thickBot="1" x14ac:dyDescent="0.35">
      <c r="A6" s="13" t="s">
        <v>76</v>
      </c>
      <c r="B6" s="14">
        <v>6</v>
      </c>
      <c r="D6" s="13" t="s">
        <v>77</v>
      </c>
      <c r="E6" s="15" t="s">
        <v>76</v>
      </c>
      <c r="F6" s="14">
        <v>3</v>
      </c>
      <c r="H6" s="16"/>
      <c r="I6" s="16"/>
      <c r="J6" s="16"/>
      <c r="K6" s="16"/>
    </row>
    <row r="7" spans="1:11" ht="45.6" thickBot="1" x14ac:dyDescent="0.3">
      <c r="A7" s="13" t="s">
        <v>79</v>
      </c>
      <c r="B7" s="14">
        <v>2</v>
      </c>
      <c r="D7" s="13" t="s">
        <v>77</v>
      </c>
      <c r="E7" s="15" t="s">
        <v>80</v>
      </c>
      <c r="F7" s="14">
        <v>1</v>
      </c>
      <c r="H7" s="17"/>
      <c r="I7" s="17"/>
      <c r="J7" s="17"/>
      <c r="K7" s="17"/>
    </row>
    <row r="8" spans="1:11" ht="21" thickBot="1" x14ac:dyDescent="0.3">
      <c r="A8" s="13" t="s">
        <v>81</v>
      </c>
      <c r="B8" s="14">
        <v>0</v>
      </c>
      <c r="D8" s="13" t="s">
        <v>77</v>
      </c>
      <c r="E8" s="15" t="s">
        <v>81</v>
      </c>
      <c r="F8" s="14">
        <v>0</v>
      </c>
      <c r="H8" s="113"/>
      <c r="I8" s="113"/>
      <c r="J8" s="113"/>
      <c r="K8" s="113"/>
    </row>
    <row r="9" spans="1:11" ht="18" thickBot="1" x14ac:dyDescent="0.3">
      <c r="A9" s="5"/>
      <c r="B9" s="112"/>
      <c r="D9" s="18"/>
      <c r="E9" s="19"/>
      <c r="F9" s="3"/>
    </row>
    <row r="10" spans="1:11" ht="18" thickBot="1" x14ac:dyDescent="0.3">
      <c r="A10" s="358" t="s">
        <v>64</v>
      </c>
      <c r="B10" s="359"/>
      <c r="C10" s="360"/>
      <c r="D10" s="13" t="s">
        <v>83</v>
      </c>
      <c r="E10" s="15" t="s">
        <v>84</v>
      </c>
      <c r="F10" s="14">
        <v>2</v>
      </c>
    </row>
    <row r="11" spans="1:11" ht="18" thickBot="1" x14ac:dyDescent="0.3">
      <c r="A11" s="361" t="s">
        <v>66</v>
      </c>
      <c r="B11" s="362"/>
      <c r="C11" s="307"/>
      <c r="D11" s="13" t="s">
        <v>83</v>
      </c>
      <c r="E11" s="15" t="s">
        <v>80</v>
      </c>
      <c r="F11" s="14">
        <v>1</v>
      </c>
    </row>
    <row r="12" spans="1:11" ht="18" thickBot="1" x14ac:dyDescent="0.3">
      <c r="A12" s="361" t="s">
        <v>68</v>
      </c>
      <c r="B12" s="362"/>
      <c r="C12" s="363"/>
      <c r="D12" s="13" t="s">
        <v>83</v>
      </c>
      <c r="E12" s="15" t="s">
        <v>81</v>
      </c>
      <c r="F12" s="14">
        <v>0</v>
      </c>
    </row>
    <row r="13" spans="1:11" ht="13.8" thickBot="1" x14ac:dyDescent="0.3">
      <c r="A13" s="308" t="s">
        <v>70</v>
      </c>
      <c r="B13" s="309"/>
      <c r="C13" s="310"/>
    </row>
    <row r="14" spans="1:11" ht="23.4" thickBot="1" x14ac:dyDescent="0.3">
      <c r="A14" s="364" t="s">
        <v>75</v>
      </c>
      <c r="B14" s="365"/>
      <c r="C14" s="365"/>
      <c r="D14" s="365"/>
      <c r="E14" s="365"/>
      <c r="F14" s="366"/>
    </row>
    <row r="15" spans="1:11" ht="20.399999999999999" x14ac:dyDescent="0.25">
      <c r="A15" s="367" t="s">
        <v>78</v>
      </c>
      <c r="B15" s="368"/>
      <c r="C15" s="368"/>
      <c r="D15" s="368"/>
      <c r="E15" s="368"/>
      <c r="F15" s="369"/>
    </row>
    <row r="16" spans="1:11" ht="45" x14ac:dyDescent="0.25">
      <c r="A16" s="370" t="s">
        <v>16</v>
      </c>
      <c r="B16" s="371"/>
      <c r="C16" s="371"/>
      <c r="D16" s="371"/>
      <c r="E16" s="371"/>
      <c r="F16" s="372"/>
    </row>
    <row r="17" spans="1:6" ht="21" thickBot="1" x14ac:dyDescent="0.3">
      <c r="A17" s="344" t="s">
        <v>82</v>
      </c>
      <c r="B17" s="345"/>
      <c r="C17" s="345"/>
      <c r="D17" s="345"/>
      <c r="E17" s="345"/>
      <c r="F17" s="346"/>
    </row>
  </sheetData>
  <mergeCells count="12">
    <mergeCell ref="A17:F17"/>
    <mergeCell ref="A1:F1"/>
    <mergeCell ref="A2:F2"/>
    <mergeCell ref="A4:B4"/>
    <mergeCell ref="D4:F4"/>
    <mergeCell ref="A10:C10"/>
    <mergeCell ref="A11:C11"/>
    <mergeCell ref="A12:C12"/>
    <mergeCell ref="A13:C13"/>
    <mergeCell ref="A14:F14"/>
    <mergeCell ref="A15:F15"/>
    <mergeCell ref="A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calendrier - RESULTATS 2024</vt:lpstr>
      <vt:lpstr>POINTS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vital baud</dc:creator>
  <cp:keywords/>
  <dc:description/>
  <cp:lastModifiedBy>CatherineJean Dumas</cp:lastModifiedBy>
  <cp:revision/>
  <dcterms:created xsi:type="dcterms:W3CDTF">2024-03-08T07:22:13Z</dcterms:created>
  <dcterms:modified xsi:type="dcterms:W3CDTF">2024-10-10T08:39:39Z</dcterms:modified>
  <cp:category/>
  <cp:contentStatus/>
</cp:coreProperties>
</file>