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orzi\Documents\Documents\Documents Catherine jean\Documents\CD GOLF74\Chpt match play\2026\resultats\"/>
    </mc:Choice>
  </mc:AlternateContent>
  <xr:revisionPtr revIDLastSave="0" documentId="8_{B7C4A9CA-8B1D-421F-BC0E-11A560DB1F27}" xr6:coauthVersionLast="47" xr6:coauthVersionMax="47" xr10:uidLastSave="{00000000-0000-0000-0000-000000000000}"/>
  <bookViews>
    <workbookView xWindow="-108" yWindow="-108" windowWidth="23256" windowHeight="12456" tabRatio="833" xr2:uid="{8B9F093E-51CB-4BD7-B1FE-A78ED9514EC3}"/>
  </bookViews>
  <sheets>
    <sheet name="calendrier et résultats 2026" sheetId="6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6" l="1"/>
  <c r="R8" i="6"/>
  <c r="R9" i="6"/>
  <c r="R10" i="6"/>
  <c r="R11" i="6"/>
  <c r="Q11" i="6"/>
  <c r="Q10" i="6"/>
  <c r="Q9" i="6"/>
  <c r="Q8" i="6"/>
  <c r="Q7" i="6"/>
  <c r="Q6" i="6"/>
  <c r="L13" i="6"/>
  <c r="J13" i="6"/>
  <c r="T11" i="6"/>
  <c r="T10" i="6"/>
  <c r="S10" i="6"/>
  <c r="T9" i="6"/>
  <c r="S11" i="6" l="1"/>
  <c r="S9" i="6"/>
  <c r="U19" i="6" l="1"/>
  <c r="U20" i="6"/>
  <c r="U21" i="6"/>
  <c r="U22" i="6"/>
  <c r="U23" i="6"/>
  <c r="T6" i="6"/>
  <c r="T7" i="6"/>
  <c r="T8" i="6"/>
  <c r="T13" i="6"/>
  <c r="O14" i="6"/>
  <c r="P14" i="6"/>
  <c r="N14" i="6"/>
  <c r="V22" i="6"/>
  <c r="V21" i="6"/>
  <c r="V20" i="6"/>
  <c r="V19" i="6"/>
  <c r="V23" i="6"/>
  <c r="M17" i="6"/>
  <c r="I25" i="6"/>
  <c r="I7" i="6"/>
  <c r="I8" i="6"/>
  <c r="I19" i="6"/>
  <c r="I31" i="6"/>
  <c r="I5" i="6"/>
  <c r="I11" i="6"/>
  <c r="I6" i="6"/>
  <c r="I12" i="6"/>
  <c r="I13" i="6"/>
  <c r="I14" i="6"/>
  <c r="I17" i="6"/>
  <c r="I18" i="6"/>
  <c r="I20" i="6"/>
  <c r="I23" i="6"/>
  <c r="I24" i="6"/>
  <c r="I26" i="6"/>
  <c r="I29" i="6"/>
  <c r="I30" i="6"/>
  <c r="I32" i="6"/>
  <c r="R6" i="6"/>
  <c r="S17" i="6"/>
  <c r="R17" i="6"/>
  <c r="Q17" i="6"/>
  <c r="P17" i="6"/>
  <c r="N17" i="6"/>
  <c r="R14" i="6" l="1"/>
  <c r="T15" i="6"/>
  <c r="Q15" i="6"/>
  <c r="S8" i="6"/>
  <c r="S6" i="6"/>
  <c r="S7" i="6"/>
</calcChain>
</file>

<file path=xl/sharedStrings.xml><?xml version="1.0" encoding="utf-8"?>
<sst xmlns="http://schemas.openxmlformats.org/spreadsheetml/2006/main" count="150" uniqueCount="88">
  <si>
    <t>SCORE match</t>
  </si>
  <si>
    <t>date effective</t>
  </si>
  <si>
    <t xml:space="preserve">ETAPE 1  </t>
  </si>
  <si>
    <t>avant le</t>
  </si>
  <si>
    <t>MORNEX</t>
  </si>
  <si>
    <t>reçoit</t>
  </si>
  <si>
    <t>MONTROTTIER</t>
  </si>
  <si>
    <t>VICTOIRE</t>
  </si>
  <si>
    <t>NUL</t>
  </si>
  <si>
    <t>DEFAITE</t>
  </si>
  <si>
    <t>POINTS</t>
  </si>
  <si>
    <t>joués</t>
  </si>
  <si>
    <t>Point. Average</t>
  </si>
  <si>
    <t>+</t>
  </si>
  <si>
    <t>FLAINE-LES CARROZ</t>
  </si>
  <si>
    <t>LES GETS</t>
  </si>
  <si>
    <t>GOLF DES ALPES</t>
  </si>
  <si>
    <t>MORZINE-AVORIAZ</t>
  </si>
  <si>
    <t>MEGEVE-MT D'ARBOIS</t>
  </si>
  <si>
    <t>ETAPE 2</t>
  </si>
  <si>
    <t>Matchs joués</t>
  </si>
  <si>
    <t>CLASSEMENT</t>
  </si>
  <si>
    <t>ETAPE 3</t>
  </si>
  <si>
    <t>ETAPE 4</t>
  </si>
  <si>
    <t>En saison régulière, les CAPITAINES D'EQUIPES, se contactent directement pour mettre en place leur rencontre, dans le cadre du règlement et du calendrier officiel.</t>
  </si>
  <si>
    <t>ETAPE 5</t>
  </si>
  <si>
    <t>Club</t>
  </si>
  <si>
    <t>capitaine</t>
  </si>
  <si>
    <t>mail</t>
  </si>
  <si>
    <t>DUBICH Stéphane</t>
  </si>
  <si>
    <t>stephane.dubich@sfr.fr</t>
  </si>
  <si>
    <t>MOREILLON Gilbert</t>
  </si>
  <si>
    <t>gilbert.moreillon@bluewin.ch</t>
  </si>
  <si>
    <t>HUBOUT Lionel</t>
  </si>
  <si>
    <t>lion.hub@yahoo.com </t>
  </si>
  <si>
    <t>JUGET Olivier</t>
  </si>
  <si>
    <t>olivierjuget68@gmail.com</t>
  </si>
  <si>
    <t>ROSSET Guillaume</t>
  </si>
  <si>
    <t>contact@felixski.fr</t>
  </si>
  <si>
    <t>Nombre de points acquis en saison régulière</t>
  </si>
  <si>
    <t>Résultat du match en "tête à tête" de la finale</t>
  </si>
  <si>
    <t>Nombre de points acquis en finale</t>
  </si>
  <si>
    <t>Nombre de victoires en saison régulière</t>
  </si>
  <si>
    <t>Résultat du match en "tête à tête" de la saison régulière</t>
  </si>
  <si>
    <t>FINALE</t>
  </si>
  <si>
    <t>RESULTAT FINAL DE L'ANNEE</t>
  </si>
  <si>
    <t xml:space="preserve">Total des points obtenus en saison régulière  </t>
  </si>
  <si>
    <t>TOTAL des points obtenus en FINALE</t>
  </si>
  <si>
    <t>En cas d'ex-aequo, les équipes seront départagées de la façon suivante, dans l'ordre suivant :</t>
  </si>
  <si>
    <t>CEG LEMAN</t>
  </si>
  <si>
    <t>REY Gérald</t>
  </si>
  <si>
    <t>arthur101516@gmail.com</t>
  </si>
  <si>
    <t>TOUS LES POINTS GAGNES LORS DES RENCONTRES SONT COMPTABILISES.</t>
  </si>
  <si>
    <t xml:space="preserve"> une équipe gagne 2 matchs et partage le 3 ème :</t>
  </si>
  <si>
    <t>exemple :</t>
  </si>
  <si>
    <t xml:space="preserve">l'équipe concurrente rapportera </t>
  </si>
  <si>
    <t xml:space="preserve">- moins 1 point en cas de forfait (par joueur forfait) – </t>
  </si>
  <si>
    <t>RAPPEL Attribution des points saison régulière</t>
  </si>
  <si>
    <t>En cas de non respect des règles fédérales,</t>
  </si>
  <si>
    <t>(joueur non licencié dans le club qu'il représente, défaut de certificat médical d'un joueur, ou autres …etc ...)</t>
  </si>
  <si>
    <t xml:space="preserve">le joueur répréhensible sera déclaré forfait, son match perdu, </t>
  </si>
  <si>
    <t xml:space="preserve">et entrainera donc pour son équipe la pénalité prévue en cas de forfait </t>
  </si>
  <si>
    <t>les autres résultats de son équipe resteront acquis.</t>
  </si>
  <si>
    <t>1 pt</t>
  </si>
  <si>
    <t>3 pts</t>
  </si>
  <si>
    <t>x 2</t>
  </si>
  <si>
    <t>TOTAL</t>
  </si>
  <si>
    <t>EQUIPES</t>
  </si>
  <si>
    <t>Ecart derrière le</t>
  </si>
  <si>
    <t>1 er</t>
  </si>
  <si>
    <t>précédent</t>
  </si>
  <si>
    <t>COMITE DEPARTEMENTAL              de HAUTE- SAVOIE</t>
  </si>
  <si>
    <t>pts perdus</t>
  </si>
  <si>
    <t xml:space="preserve">CALENDRIER  2026 "Saison Régulière"                                                                                                     </t>
  </si>
  <si>
    <t>CHAMPIONNAT "MATCHPLAY"  2026</t>
  </si>
  <si>
    <t>POINTS saison régulière 2026</t>
  </si>
  <si>
    <t>Golf du GOUVERNEUR</t>
  </si>
  <si>
    <t>MUGNIER Théo</t>
  </si>
  <si>
    <t>theo.mugnier08@gmail.com</t>
  </si>
  <si>
    <t>IN</t>
  </si>
  <si>
    <t>OUT</t>
  </si>
  <si>
    <t>invitation</t>
  </si>
  <si>
    <t>ZINI Yanael</t>
  </si>
  <si>
    <t>yanaelzini@gmail.com</t>
  </si>
  <si>
    <t>FINALE 2026</t>
  </si>
  <si>
    <t>LES  13  et  14  OCTOBRE</t>
  </si>
  <si>
    <r>
      <rPr>
        <b/>
        <sz val="14"/>
        <color rgb="FFFF0000"/>
        <rFont val="Arial Nova Cond"/>
        <family val="2"/>
      </rPr>
      <t>doubles</t>
    </r>
    <r>
      <rPr>
        <b/>
        <sz val="14"/>
        <color rgb="FF000000"/>
        <rFont val="Arial Nova Cond"/>
        <family val="2"/>
      </rPr>
      <t xml:space="preserve"> : différence de points marqués en match saison régulière - </t>
    </r>
  </si>
  <si>
    <r>
      <rPr>
        <b/>
        <sz val="14"/>
        <color rgb="FFFF0000"/>
        <rFont val="Arial Nova Cond"/>
        <family val="2"/>
      </rPr>
      <t>simples</t>
    </r>
    <r>
      <rPr>
        <b/>
        <sz val="14"/>
        <color rgb="FF000000"/>
        <rFont val="Arial Nova Cond"/>
        <family val="2"/>
      </rPr>
      <t xml:space="preserve"> : points average après finale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</si>
</sst>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d\-mmm\-yy;@"/>
    <numFmt numFmtId="165" formatCode="d/m;@"/>
    <numFmt numFmtId="166" formatCode="0.0"/>
    <numFmt numFmtId="167" formatCode="0_ ;[Red]\-0\ "/>
  </numFmts>
  <fonts count="106" x14ac:knownFonts="1">
    <font>
      <sz val="10"/>
      <color theme="1"/>
      <name val="Arial Nova Cond"/>
      <family val="2"/>
    </font>
    <font>
      <b/>
      <sz val="14"/>
      <color theme="1"/>
      <name val="Arial Nova Cond"/>
      <family val="2"/>
    </font>
    <font>
      <b/>
      <sz val="11"/>
      <color theme="1"/>
      <name val="Arial Nova Cond"/>
      <family val="2"/>
    </font>
    <font>
      <b/>
      <sz val="11"/>
      <color theme="1"/>
      <name val="Arial Narrow"/>
      <family val="2"/>
    </font>
    <font>
      <b/>
      <i/>
      <sz val="11"/>
      <name val="Arial Narrow"/>
      <family val="2"/>
    </font>
    <font>
      <b/>
      <sz val="14"/>
      <color theme="1"/>
      <name val="Arial Narrow"/>
      <family val="2"/>
    </font>
    <font>
      <b/>
      <i/>
      <sz val="11"/>
      <color rgb="FF000000"/>
      <name val="Arial Nova Cond"/>
      <family val="2"/>
    </font>
    <font>
      <sz val="14"/>
      <color theme="1"/>
      <name val="Arial Nova Cond"/>
      <family val="2"/>
    </font>
    <font>
      <sz val="1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i/>
      <sz val="14"/>
      <color rgb="FFFF0000"/>
      <name val="Arial Nova Cond"/>
      <family val="2"/>
    </font>
    <font>
      <b/>
      <sz val="16"/>
      <color theme="1"/>
      <name val="Arial Nova Cond"/>
      <family val="2"/>
    </font>
    <font>
      <b/>
      <sz val="10"/>
      <color theme="1"/>
      <name val="Arial Nova Cond"/>
      <family val="2"/>
    </font>
    <font>
      <sz val="8"/>
      <color theme="1"/>
      <name val="Arial Narrow"/>
      <family val="2"/>
    </font>
    <font>
      <b/>
      <sz val="8"/>
      <name val="Arial Nova"/>
      <family val="2"/>
    </font>
    <font>
      <b/>
      <sz val="8"/>
      <name val="Arial Narrow"/>
      <family val="2"/>
    </font>
    <font>
      <i/>
      <sz val="8"/>
      <color rgb="FF000000"/>
      <name val="Arial Nova Cond"/>
      <family val="2"/>
    </font>
    <font>
      <b/>
      <sz val="9"/>
      <name val="Arial Narrow"/>
      <family val="2"/>
    </font>
    <font>
      <b/>
      <i/>
      <sz val="11"/>
      <name val="Arial Nova Cond"/>
      <family val="2"/>
    </font>
    <font>
      <b/>
      <i/>
      <sz val="11"/>
      <color theme="1"/>
      <name val="Arial Nova"/>
      <family val="2"/>
    </font>
    <font>
      <b/>
      <sz val="11"/>
      <name val="Arial Narrow"/>
      <family val="2"/>
    </font>
    <font>
      <sz val="12"/>
      <color theme="1"/>
      <name val="Arial Nova Cond"/>
      <family val="2"/>
    </font>
    <font>
      <b/>
      <sz val="18"/>
      <color theme="1"/>
      <name val="Arial Nova Cond"/>
      <family val="2"/>
    </font>
    <font>
      <b/>
      <sz val="14"/>
      <color rgb="FF000000"/>
      <name val="Arial Nova"/>
      <family val="2"/>
    </font>
    <font>
      <b/>
      <sz val="12"/>
      <color theme="1"/>
      <name val="Arial Nova Cond"/>
      <family val="2"/>
    </font>
    <font>
      <sz val="10"/>
      <name val="Arial Nova Cond"/>
      <family val="2"/>
    </font>
    <font>
      <sz val="6"/>
      <name val="Arial Nova Cond"/>
      <family val="2"/>
    </font>
    <font>
      <sz val="8"/>
      <name val="Arial Nova"/>
      <family val="2"/>
    </font>
    <font>
      <b/>
      <sz val="14"/>
      <color theme="0"/>
      <name val="Arial Nova Cond"/>
      <family val="2"/>
    </font>
    <font>
      <b/>
      <i/>
      <sz val="18"/>
      <name val="Arial Narrow"/>
      <family val="2"/>
    </font>
    <font>
      <b/>
      <i/>
      <sz val="12"/>
      <name val="Arial Narrow"/>
      <family val="2"/>
    </font>
    <font>
      <b/>
      <i/>
      <sz val="10"/>
      <color theme="1"/>
      <name val="Arial Nova Cond"/>
      <family val="2"/>
    </font>
    <font>
      <i/>
      <sz val="10"/>
      <color theme="1"/>
      <name val="Arial Nova Cond"/>
      <family val="2"/>
    </font>
    <font>
      <b/>
      <i/>
      <sz val="11"/>
      <name val="Arial Nova"/>
      <family val="2"/>
    </font>
    <font>
      <b/>
      <sz val="18"/>
      <color theme="1"/>
      <name val="Arial Narrow"/>
      <family val="2"/>
    </font>
    <font>
      <b/>
      <sz val="12"/>
      <color rgb="FF000000"/>
      <name val="Arial"/>
      <family val="2"/>
    </font>
    <font>
      <b/>
      <sz val="12"/>
      <color rgb="FF000000"/>
      <name val="Roboto"/>
    </font>
    <font>
      <b/>
      <i/>
      <sz val="10"/>
      <color theme="1"/>
      <name val="Arial Narrow"/>
      <family val="2"/>
    </font>
    <font>
      <b/>
      <sz val="11"/>
      <name val="Arial Nova Cond"/>
      <family val="2"/>
    </font>
    <font>
      <i/>
      <sz val="10"/>
      <name val="Arial Narrow"/>
      <family val="2"/>
    </font>
    <font>
      <i/>
      <sz val="10"/>
      <name val="Arial Nova Cond"/>
      <family val="2"/>
    </font>
    <font>
      <b/>
      <i/>
      <sz val="20"/>
      <color theme="1"/>
      <name val="Arial Nova Cond"/>
      <family val="2"/>
    </font>
    <font>
      <i/>
      <sz val="20"/>
      <color theme="1"/>
      <name val="Arial Nova Cond"/>
      <family val="2"/>
    </font>
    <font>
      <b/>
      <sz val="10"/>
      <color theme="0"/>
      <name val="Arial Nova Cond"/>
      <family val="2"/>
    </font>
    <font>
      <sz val="10"/>
      <color theme="0"/>
      <name val="Arial Nova Cond"/>
      <family val="2"/>
    </font>
    <font>
      <b/>
      <i/>
      <sz val="14"/>
      <color theme="1"/>
      <name val="Arial Nova Cond"/>
      <family val="2"/>
    </font>
    <font>
      <b/>
      <sz val="12"/>
      <color theme="0" tint="-0.249977111117893"/>
      <name val="Arial Nova Cond"/>
      <family val="2"/>
    </font>
    <font>
      <i/>
      <sz val="11"/>
      <name val="Arial Nova Cond"/>
      <family val="2"/>
    </font>
    <font>
      <b/>
      <sz val="11"/>
      <color theme="2" tint="-0.499984740745262"/>
      <name val="Arial Narrow"/>
      <family val="2"/>
    </font>
    <font>
      <b/>
      <sz val="11"/>
      <color theme="9"/>
      <name val="Arial Narrow"/>
      <family val="2"/>
    </font>
    <font>
      <b/>
      <sz val="11"/>
      <color theme="5" tint="-0.249977111117893"/>
      <name val="Arial Nova Cond"/>
      <family val="2"/>
    </font>
    <font>
      <b/>
      <sz val="11"/>
      <color theme="3" tint="0.249977111117893"/>
      <name val="Arial Narrow"/>
      <family val="2"/>
    </font>
    <font>
      <b/>
      <sz val="11"/>
      <color rgb="FFFF0000"/>
      <name val="Arial Narrow"/>
      <family val="2"/>
    </font>
    <font>
      <b/>
      <sz val="11"/>
      <color theme="8"/>
      <name val="Arial Narrow"/>
      <family val="2"/>
    </font>
    <font>
      <b/>
      <i/>
      <sz val="10"/>
      <name val="Arial Nova Cond"/>
      <family val="2"/>
    </font>
    <font>
      <b/>
      <sz val="12"/>
      <name val="Arial Nova Cond"/>
      <family val="2"/>
    </font>
    <font>
      <i/>
      <sz val="8"/>
      <name val="Arial Nova Cond"/>
      <family val="2"/>
    </font>
    <font>
      <b/>
      <sz val="12"/>
      <color theme="3" tint="0.249977111117893"/>
      <name val="Arial Nova Cond"/>
      <family val="2"/>
    </font>
    <font>
      <sz val="6"/>
      <color theme="1"/>
      <name val="Arial Nova Cond"/>
      <family val="2"/>
    </font>
    <font>
      <sz val="9"/>
      <color theme="1"/>
      <name val="Arial Nova Cond"/>
      <family val="2"/>
    </font>
    <font>
      <b/>
      <sz val="8"/>
      <color theme="1"/>
      <name val="Arial Nova Cond"/>
      <family val="2"/>
    </font>
    <font>
      <b/>
      <sz val="11"/>
      <color rgb="FFFFC000"/>
      <name val="Arial Narrow"/>
      <family val="2"/>
    </font>
    <font>
      <b/>
      <u/>
      <sz val="12"/>
      <color rgb="FF000000"/>
      <name val="Arial Nova Cond"/>
      <family val="2"/>
    </font>
    <font>
      <i/>
      <u/>
      <sz val="12"/>
      <color rgb="FF000000"/>
      <name val="Arial Nova Cond"/>
      <family val="2"/>
    </font>
    <font>
      <b/>
      <i/>
      <sz val="11"/>
      <color theme="1"/>
      <name val="Arial Nova Cond"/>
      <family val="2"/>
    </font>
    <font>
      <b/>
      <i/>
      <sz val="11"/>
      <color theme="1"/>
      <name val="Arial Narrow"/>
      <family val="2"/>
    </font>
    <font>
      <b/>
      <sz val="14"/>
      <color rgb="FFFF0000"/>
      <name val="Arial Nova Cond"/>
      <family val="2"/>
    </font>
    <font>
      <b/>
      <i/>
      <sz val="12"/>
      <color theme="1"/>
      <name val="Arial Nova Cond"/>
      <family val="2"/>
    </font>
    <font>
      <b/>
      <sz val="12"/>
      <color theme="1"/>
      <name val="Arial Narrow"/>
      <family val="2"/>
    </font>
    <font>
      <sz val="14"/>
      <name val="Aptos Narrow"/>
      <family val="2"/>
      <scheme val="minor"/>
    </font>
    <font>
      <b/>
      <sz val="18"/>
      <name val="Arial Narrow"/>
      <family val="2"/>
    </font>
    <font>
      <b/>
      <sz val="10"/>
      <name val="Arial Nova Cond"/>
      <family val="2"/>
    </font>
    <font>
      <b/>
      <u/>
      <sz val="12"/>
      <name val="Arial Nova Cond"/>
      <family val="2"/>
    </font>
    <font>
      <sz val="9"/>
      <color theme="0"/>
      <name val="Aptos Narrow"/>
      <family val="2"/>
      <scheme val="minor"/>
    </font>
    <font>
      <sz val="9"/>
      <color theme="0"/>
      <name val="Arial Nova Cond"/>
      <family val="2"/>
    </font>
    <font>
      <sz val="9"/>
      <color theme="0"/>
      <name val="Arial Narrow"/>
      <family val="2"/>
    </font>
    <font>
      <i/>
      <sz val="9"/>
      <color theme="0"/>
      <name val="Arial Nova Cond"/>
      <family val="2"/>
    </font>
    <font>
      <b/>
      <sz val="16"/>
      <color theme="0"/>
      <name val="Arial Nova Cond"/>
      <family val="2"/>
    </font>
    <font>
      <i/>
      <sz val="8"/>
      <color theme="1"/>
      <name val="Arial Nova Cond"/>
      <family val="2"/>
    </font>
    <font>
      <i/>
      <sz val="8"/>
      <name val="Arial Nova"/>
      <family val="2"/>
    </font>
    <font>
      <b/>
      <i/>
      <sz val="8"/>
      <color theme="1"/>
      <name val="Arial Nova Cond"/>
      <family val="2"/>
    </font>
    <font>
      <b/>
      <i/>
      <sz val="9"/>
      <name val="Arial Nova Cond"/>
      <family val="2"/>
    </font>
    <font>
      <b/>
      <sz val="12"/>
      <color rgb="FFFF0000"/>
      <name val="Arial Narrow"/>
      <family val="2"/>
    </font>
    <font>
      <b/>
      <sz val="12"/>
      <name val="Arial Narrow"/>
      <family val="2"/>
    </font>
    <font>
      <b/>
      <sz val="12"/>
      <color theme="2" tint="-0.499984740745262"/>
      <name val="Arial Narrow"/>
      <family val="2"/>
    </font>
    <font>
      <b/>
      <i/>
      <sz val="14"/>
      <color rgb="FFFF0000"/>
      <name val="Aptos Narrow"/>
      <family val="2"/>
      <scheme val="minor"/>
    </font>
    <font>
      <b/>
      <sz val="12"/>
      <color theme="5" tint="-0.249977111117893"/>
      <name val="Arial Nova Cond"/>
      <family val="2"/>
    </font>
    <font>
      <b/>
      <sz val="12"/>
      <color rgb="FFFFC000"/>
      <name val="Arial Narrow"/>
      <family val="2"/>
    </font>
    <font>
      <b/>
      <sz val="12"/>
      <color theme="8"/>
      <name val="Arial Narrow"/>
      <family val="2"/>
    </font>
    <font>
      <b/>
      <sz val="12"/>
      <color theme="9"/>
      <name val="Arial Narrow"/>
      <family val="2"/>
    </font>
    <font>
      <b/>
      <sz val="11"/>
      <color theme="2"/>
      <name val="Arial Narrow"/>
      <family val="2"/>
    </font>
    <font>
      <sz val="12"/>
      <color theme="2"/>
      <name val="Arial Nova Cond"/>
      <family val="2"/>
    </font>
    <font>
      <sz val="10"/>
      <color theme="2"/>
      <name val="Arial Nova Cond"/>
      <family val="2"/>
    </font>
    <font>
      <b/>
      <sz val="12"/>
      <color theme="2"/>
      <name val="Arial Nova Cond"/>
      <family val="2"/>
    </font>
    <font>
      <b/>
      <i/>
      <sz val="12"/>
      <color theme="1"/>
      <name val="Arial Narrow"/>
      <family val="2"/>
    </font>
    <font>
      <i/>
      <sz val="8"/>
      <color theme="1"/>
      <name val="Arial Narrow"/>
      <family val="2"/>
    </font>
    <font>
      <b/>
      <i/>
      <sz val="9"/>
      <color theme="1"/>
      <name val="Arial Nova Cond"/>
      <family val="2"/>
    </font>
    <font>
      <sz val="18"/>
      <color theme="1"/>
      <name val="Arial Nova Cond"/>
      <family val="2"/>
    </font>
    <font>
      <b/>
      <sz val="22"/>
      <color theme="0"/>
      <name val="Arial Nova Cond"/>
      <family val="2"/>
    </font>
    <font>
      <b/>
      <sz val="11"/>
      <color theme="0"/>
      <name val="Arial Narrow"/>
      <family val="2"/>
    </font>
    <font>
      <b/>
      <i/>
      <sz val="22"/>
      <color theme="0"/>
      <name val="Arial Nova Cond"/>
      <family val="2"/>
    </font>
    <font>
      <b/>
      <sz val="28"/>
      <color theme="0"/>
      <name val="Arial Nova Cond"/>
      <family val="2"/>
    </font>
    <font>
      <sz val="28"/>
      <color theme="0"/>
      <name val="Arial Nova Cond"/>
      <family val="2"/>
    </font>
    <font>
      <b/>
      <sz val="36"/>
      <color theme="1"/>
      <name val="Arial Nova Cond"/>
      <family val="2"/>
    </font>
    <font>
      <sz val="36"/>
      <color theme="1"/>
      <name val="Arial Nova Cond"/>
      <family val="2"/>
    </font>
    <font>
      <b/>
      <sz val="14"/>
      <color rgb="FF000000"/>
      <name val="Arial Nova Cond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65911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mediumGray">
        <fgColor theme="9" tint="0.39994506668294322"/>
        <bgColor theme="9" tint="0.79998168889431442"/>
      </patternFill>
    </fill>
  </fills>
  <borders count="6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double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349">
    <xf numFmtId="0" fontId="0" fillId="0" borderId="0" xfId="0"/>
    <xf numFmtId="0" fontId="8" fillId="0" borderId="0" xfId="0" applyFont="1"/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9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167" fontId="37" fillId="6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2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/>
    </xf>
    <xf numFmtId="0" fontId="53" fillId="8" borderId="1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wrapText="1"/>
    </xf>
    <xf numFmtId="0" fontId="16" fillId="10" borderId="20" xfId="0" applyFont="1" applyFill="1" applyBorder="1" applyAlignment="1">
      <alignment horizontal="center" vertical="center" wrapText="1"/>
    </xf>
    <xf numFmtId="166" fontId="39" fillId="10" borderId="21" xfId="0" applyNumberFormat="1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/>
    </xf>
    <xf numFmtId="0" fontId="50" fillId="9" borderId="1" xfId="0" applyFont="1" applyFill="1" applyBorder="1" applyAlignment="1">
      <alignment horizontal="center" vertical="center"/>
    </xf>
    <xf numFmtId="0" fontId="48" fillId="8" borderId="17" xfId="0" applyFont="1" applyFill="1" applyBorder="1" applyAlignment="1">
      <alignment horizontal="center" vertical="center"/>
    </xf>
    <xf numFmtId="0" fontId="49" fillId="8" borderId="20" xfId="0" applyFont="1" applyFill="1" applyBorder="1" applyAlignment="1">
      <alignment horizontal="center" vertical="center"/>
    </xf>
    <xf numFmtId="0" fontId="50" fillId="9" borderId="21" xfId="0" applyFont="1" applyFill="1" applyBorder="1" applyAlignment="1">
      <alignment horizontal="center" vertical="center"/>
    </xf>
    <xf numFmtId="0" fontId="20" fillId="8" borderId="21" xfId="0" applyFont="1" applyFill="1" applyBorder="1" applyAlignment="1">
      <alignment horizontal="center" vertical="center"/>
    </xf>
    <xf numFmtId="0" fontId="48" fillId="8" borderId="21" xfId="0" applyFont="1" applyFill="1" applyBorder="1" applyAlignment="1">
      <alignment horizontal="center" vertical="center"/>
    </xf>
    <xf numFmtId="0" fontId="53" fillId="8" borderId="26" xfId="0" applyFont="1" applyFill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31" fillId="0" borderId="0" xfId="0" applyFont="1" applyAlignment="1">
      <alignment horizontal="center" vertical="center"/>
    </xf>
    <xf numFmtId="167" fontId="37" fillId="0" borderId="17" xfId="0" applyNumberFormat="1" applyFont="1" applyBorder="1" applyAlignment="1">
      <alignment horizontal="center" vertical="center"/>
    </xf>
    <xf numFmtId="167" fontId="37" fillId="0" borderId="19" xfId="0" applyNumberFormat="1" applyFont="1" applyBorder="1" applyAlignment="1">
      <alignment horizontal="center" vertical="center"/>
    </xf>
    <xf numFmtId="167" fontId="37" fillId="6" borderId="26" xfId="0" applyNumberFormat="1" applyFont="1" applyFill="1" applyBorder="1" applyAlignment="1" applyProtection="1">
      <alignment horizontal="center" vertical="center"/>
      <protection locked="0"/>
    </xf>
    <xf numFmtId="0" fontId="12" fillId="10" borderId="20" xfId="0" applyFont="1" applyFill="1" applyBorder="1" applyAlignment="1">
      <alignment horizontal="center" wrapText="1"/>
    </xf>
    <xf numFmtId="0" fontId="13" fillId="10" borderId="20" xfId="0" applyFont="1" applyFill="1" applyBorder="1" applyAlignment="1">
      <alignment horizontal="center" vertical="center"/>
    </xf>
    <xf numFmtId="0" fontId="27" fillId="10" borderId="20" xfId="0" applyFont="1" applyFill="1" applyBorder="1" applyAlignment="1">
      <alignment horizontal="center" vertical="center"/>
    </xf>
    <xf numFmtId="0" fontId="14" fillId="10" borderId="20" xfId="0" applyFont="1" applyFill="1" applyBorder="1" applyAlignment="1">
      <alignment horizontal="center" vertical="center"/>
    </xf>
    <xf numFmtId="0" fontId="15" fillId="10" borderId="20" xfId="0" applyFont="1" applyFill="1" applyBorder="1" applyAlignment="1">
      <alignment horizontal="center" vertical="center"/>
    </xf>
    <xf numFmtId="0" fontId="20" fillId="10" borderId="21" xfId="0" applyFont="1" applyFill="1" applyBorder="1" applyAlignment="1">
      <alignment horizontal="center" vertical="center"/>
    </xf>
    <xf numFmtId="0" fontId="47" fillId="11" borderId="21" xfId="0" applyFont="1" applyFill="1" applyBorder="1" applyAlignment="1">
      <alignment horizontal="center" vertical="center" wrapText="1"/>
    </xf>
    <xf numFmtId="0" fontId="6" fillId="10" borderId="21" xfId="0" applyFont="1" applyFill="1" applyBorder="1" applyAlignment="1">
      <alignment horizontal="center" vertical="center" wrapText="1"/>
    </xf>
    <xf numFmtId="0" fontId="17" fillId="10" borderId="21" xfId="0" applyFont="1" applyFill="1" applyBorder="1" applyAlignment="1" applyProtection="1">
      <alignment horizontal="center"/>
      <protection locked="0"/>
    </xf>
    <xf numFmtId="0" fontId="49" fillId="10" borderId="21" xfId="0" applyFont="1" applyFill="1" applyBorder="1" applyAlignment="1">
      <alignment horizontal="center" vertical="center"/>
    </xf>
    <xf numFmtId="0" fontId="50" fillId="10" borderId="21" xfId="0" applyFont="1" applyFill="1" applyBorder="1" applyAlignment="1">
      <alignment horizontal="center" vertical="center"/>
    </xf>
    <xf numFmtId="0" fontId="51" fillId="10" borderId="21" xfId="0" applyFont="1" applyFill="1" applyBorder="1" applyAlignment="1">
      <alignment horizontal="center" vertical="center"/>
    </xf>
    <xf numFmtId="0" fontId="48" fillId="10" borderId="21" xfId="0" applyFont="1" applyFill="1" applyBorder="1" applyAlignment="1">
      <alignment horizontal="center" vertical="center"/>
    </xf>
    <xf numFmtId="0" fontId="53" fillId="10" borderId="21" xfId="0" applyFont="1" applyFill="1" applyBorder="1" applyAlignment="1">
      <alignment horizontal="center" vertical="center"/>
    </xf>
    <xf numFmtId="0" fontId="52" fillId="10" borderId="21" xfId="0" applyFont="1" applyFill="1" applyBorder="1" applyAlignment="1">
      <alignment horizontal="center" vertical="center"/>
    </xf>
    <xf numFmtId="0" fontId="18" fillId="10" borderId="26" xfId="0" applyFont="1" applyFill="1" applyBorder="1" applyAlignment="1">
      <alignment horizontal="center" vertical="center"/>
    </xf>
    <xf numFmtId="0" fontId="19" fillId="10" borderId="26" xfId="0" applyFont="1" applyFill="1" applyBorder="1" applyAlignment="1">
      <alignment horizontal="center" vertical="center"/>
    </xf>
    <xf numFmtId="0" fontId="4" fillId="10" borderId="26" xfId="0" applyFont="1" applyFill="1" applyBorder="1" applyAlignment="1">
      <alignment horizontal="center" vertical="center"/>
    </xf>
    <xf numFmtId="0" fontId="33" fillId="10" borderId="26" xfId="0" applyFont="1" applyFill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56" fillId="0" borderId="23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35" fillId="0" borderId="21" xfId="0" applyFont="1" applyBorder="1" applyAlignment="1">
      <alignment horizontal="center" vertical="center"/>
    </xf>
    <xf numFmtId="0" fontId="36" fillId="3" borderId="21" xfId="0" applyFont="1" applyFill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44" fillId="0" borderId="0" xfId="0" applyFont="1" applyAlignment="1">
      <alignment horizontal="center" vertical="center"/>
    </xf>
    <xf numFmtId="0" fontId="44" fillId="0" borderId="0" xfId="0" applyFont="1"/>
    <xf numFmtId="0" fontId="2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vertical="center"/>
    </xf>
    <xf numFmtId="16" fontId="3" fillId="0" borderId="0" xfId="0" applyNumberFormat="1" applyFont="1" applyAlignment="1">
      <alignment horizontal="center" vertical="center"/>
    </xf>
    <xf numFmtId="0" fontId="61" fillId="10" borderId="21" xfId="0" applyFont="1" applyFill="1" applyBorder="1" applyAlignment="1">
      <alignment horizontal="center" vertical="center"/>
    </xf>
    <xf numFmtId="164" fontId="34" fillId="0" borderId="14" xfId="0" applyNumberFormat="1" applyFont="1" applyBorder="1" applyAlignment="1">
      <alignment horizontal="center" vertical="center"/>
    </xf>
    <xf numFmtId="164" fontId="34" fillId="0" borderId="15" xfId="0" applyNumberFormat="1" applyFont="1" applyBorder="1" applyAlignment="1">
      <alignment horizontal="center" vertical="center"/>
    </xf>
    <xf numFmtId="167" fontId="37" fillId="6" borderId="20" xfId="0" applyNumberFormat="1" applyFont="1" applyFill="1" applyBorder="1" applyAlignment="1" applyProtection="1">
      <alignment horizontal="center" vertical="center"/>
      <protection locked="0"/>
    </xf>
    <xf numFmtId="0" fontId="51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42" xfId="0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textRotation="90" wrapText="1"/>
    </xf>
    <xf numFmtId="0" fontId="59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164" fontId="34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5" fillId="0" borderId="0" xfId="0" applyNumberFormat="1" applyFont="1" applyAlignment="1" applyProtection="1">
      <alignment horizontal="center" vertical="center"/>
      <protection locked="0"/>
    </xf>
    <xf numFmtId="165" fontId="5" fillId="0" borderId="16" xfId="0" applyNumberFormat="1" applyFont="1" applyBorder="1" applyAlignment="1" applyProtection="1">
      <alignment horizontal="center" vertical="center"/>
      <protection locked="0"/>
    </xf>
    <xf numFmtId="165" fontId="5" fillId="0" borderId="16" xfId="0" applyNumberFormat="1" applyFont="1" applyBorder="1" applyAlignment="1">
      <alignment horizontal="center" vertical="center"/>
    </xf>
    <xf numFmtId="164" fontId="34" fillId="0" borderId="16" xfId="0" applyNumberFormat="1" applyFont="1" applyBorder="1" applyAlignment="1">
      <alignment horizontal="center" vertical="center"/>
    </xf>
    <xf numFmtId="0" fontId="62" fillId="0" borderId="0" xfId="0" applyFont="1" applyAlignment="1">
      <alignment vertical="center"/>
    </xf>
    <xf numFmtId="0" fontId="63" fillId="0" borderId="4" xfId="0" applyFont="1" applyBorder="1" applyAlignment="1">
      <alignment vertical="center"/>
    </xf>
    <xf numFmtId="0" fontId="63" fillId="0" borderId="0" xfId="0" applyFont="1" applyAlignment="1">
      <alignment vertical="center"/>
    </xf>
    <xf numFmtId="0" fontId="32" fillId="0" borderId="0" xfId="0" applyFont="1"/>
    <xf numFmtId="0" fontId="12" fillId="0" borderId="0" xfId="0" applyFont="1" applyAlignment="1">
      <alignment horizontal="center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44" fillId="0" borderId="0" xfId="0" applyFont="1" applyAlignment="1">
      <alignment horizontal="center"/>
    </xf>
    <xf numFmtId="0" fontId="0" fillId="0" borderId="42" xfId="0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12" fillId="0" borderId="42" xfId="0" applyFont="1" applyBorder="1" applyAlignment="1">
      <alignment horizontal="center"/>
    </xf>
    <xf numFmtId="0" fontId="61" fillId="8" borderId="14" xfId="0" applyFont="1" applyFill="1" applyBorder="1" applyAlignment="1">
      <alignment horizontal="center" vertical="center"/>
    </xf>
    <xf numFmtId="0" fontId="61" fillId="0" borderId="47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0" fillId="0" borderId="16" xfId="0" applyBorder="1"/>
    <xf numFmtId="165" fontId="69" fillId="0" borderId="0" xfId="0" applyNumberFormat="1" applyFont="1"/>
    <xf numFmtId="165" fontId="38" fillId="5" borderId="22" xfId="0" applyNumberFormat="1" applyFont="1" applyFill="1" applyBorder="1" applyAlignment="1">
      <alignment horizontal="center" vertical="center" textRotation="90" wrapText="1"/>
    </xf>
    <xf numFmtId="165" fontId="70" fillId="0" borderId="15" xfId="0" applyNumberFormat="1" applyFont="1" applyBorder="1" applyAlignment="1">
      <alignment horizontal="center" vertical="center"/>
    </xf>
    <xf numFmtId="165" fontId="71" fillId="0" borderId="42" xfId="0" applyNumberFormat="1" applyFont="1" applyBorder="1" applyAlignment="1">
      <alignment horizontal="center" vertical="center"/>
    </xf>
    <xf numFmtId="165" fontId="71" fillId="0" borderId="0" xfId="0" applyNumberFormat="1" applyFont="1" applyAlignment="1">
      <alignment horizontal="center"/>
    </xf>
    <xf numFmtId="165" fontId="71" fillId="0" borderId="42" xfId="0" applyNumberFormat="1" applyFont="1" applyBorder="1" applyAlignment="1">
      <alignment horizontal="center" vertical="center" wrapText="1"/>
    </xf>
    <xf numFmtId="165" fontId="25" fillId="0" borderId="0" xfId="0" applyNumberFormat="1" applyFont="1" applyAlignment="1">
      <alignment horizontal="center" vertical="center"/>
    </xf>
    <xf numFmtId="165" fontId="54" fillId="5" borderId="26" xfId="0" applyNumberFormat="1" applyFont="1" applyFill="1" applyBorder="1" applyAlignment="1">
      <alignment horizontal="center" vertical="center"/>
    </xf>
    <xf numFmtId="1" fontId="73" fillId="0" borderId="0" xfId="0" applyNumberFormat="1" applyFont="1"/>
    <xf numFmtId="1" fontId="75" fillId="0" borderId="6" xfId="0" applyNumberFormat="1" applyFont="1" applyBorder="1" applyAlignment="1">
      <alignment horizontal="center" vertical="center"/>
    </xf>
    <xf numFmtId="1" fontId="74" fillId="0" borderId="0" xfId="0" applyNumberFormat="1" applyFont="1" applyAlignment="1">
      <alignment horizontal="center" vertical="center"/>
    </xf>
    <xf numFmtId="1" fontId="74" fillId="0" borderId="0" xfId="0" applyNumberFormat="1" applyFont="1" applyAlignment="1">
      <alignment horizontal="center"/>
    </xf>
    <xf numFmtId="0" fontId="10" fillId="0" borderId="16" xfId="0" applyFont="1" applyBorder="1" applyAlignment="1">
      <alignment horizontal="center" vertical="center"/>
    </xf>
    <xf numFmtId="1" fontId="74" fillId="0" borderId="14" xfId="0" applyNumberFormat="1" applyFont="1" applyBorder="1" applyAlignment="1">
      <alignment horizontal="center" textRotation="90" wrapText="1"/>
    </xf>
    <xf numFmtId="0" fontId="21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59" fillId="0" borderId="0" xfId="0" applyFont="1" applyAlignment="1">
      <alignment horizontal="center" wrapText="1"/>
    </xf>
    <xf numFmtId="167" fontId="58" fillId="0" borderId="0" xfId="0" applyNumberFormat="1" applyFont="1" applyAlignment="1">
      <alignment horizontal="center"/>
    </xf>
    <xf numFmtId="167" fontId="0" fillId="0" borderId="48" xfId="0" applyNumberFormat="1" applyBorder="1" applyAlignment="1">
      <alignment horizontal="center"/>
    </xf>
    <xf numFmtId="167" fontId="0" fillId="0" borderId="45" xfId="0" applyNumberFormat="1" applyBorder="1" applyAlignment="1">
      <alignment horizontal="center"/>
    </xf>
    <xf numFmtId="0" fontId="32" fillId="0" borderId="32" xfId="0" applyFont="1" applyBorder="1" applyAlignment="1">
      <alignment horizontal="center" wrapText="1"/>
    </xf>
    <xf numFmtId="167" fontId="32" fillId="10" borderId="2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8" fillId="0" borderId="21" xfId="0" applyFont="1" applyBorder="1" applyAlignment="1">
      <alignment horizontal="center" wrapText="1"/>
    </xf>
    <xf numFmtId="0" fontId="1" fillId="7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textRotation="90" wrapText="1"/>
    </xf>
    <xf numFmtId="0" fontId="79" fillId="10" borderId="26" xfId="0" applyFont="1" applyFill="1" applyBorder="1" applyAlignment="1">
      <alignment horizontal="center" vertical="center"/>
    </xf>
    <xf numFmtId="0" fontId="78" fillId="0" borderId="0" xfId="0" applyFont="1" applyAlignment="1">
      <alignment horizontal="center"/>
    </xf>
    <xf numFmtId="0" fontId="78" fillId="10" borderId="30" xfId="0" applyFont="1" applyFill="1" applyBorder="1" applyAlignment="1">
      <alignment horizontal="center" wrapText="1"/>
    </xf>
    <xf numFmtId="0" fontId="78" fillId="10" borderId="32" xfId="0" applyFont="1" applyFill="1" applyBorder="1" applyAlignment="1">
      <alignment horizontal="center"/>
    </xf>
    <xf numFmtId="0" fontId="78" fillId="10" borderId="29" xfId="0" applyFont="1" applyFill="1" applyBorder="1" applyAlignment="1">
      <alignment horizontal="center"/>
    </xf>
    <xf numFmtId="0" fontId="78" fillId="0" borderId="0" xfId="0" applyFont="1" applyAlignment="1">
      <alignment horizontal="center" wrapText="1"/>
    </xf>
    <xf numFmtId="0" fontId="80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164" fontId="34" fillId="12" borderId="7" xfId="0" applyNumberFormat="1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165" fontId="54" fillId="5" borderId="20" xfId="0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0" fontId="32" fillId="0" borderId="0" xfId="0" applyFont="1" applyAlignment="1">
      <alignment wrapText="1"/>
    </xf>
    <xf numFmtId="0" fontId="41" fillId="0" borderId="0" xfId="0" applyFont="1" applyAlignment="1">
      <alignment horizontal="center" vertical="center"/>
    </xf>
    <xf numFmtId="0" fontId="20" fillId="0" borderId="0" xfId="0" applyFont="1" applyAlignment="1" applyProtection="1">
      <alignment horizontal="center" vertical="center"/>
      <protection locked="0"/>
    </xf>
    <xf numFmtId="1" fontId="75" fillId="0" borderId="0" xfId="0" applyNumberFormat="1" applyFont="1" applyAlignment="1">
      <alignment horizontal="center" vertical="center"/>
    </xf>
    <xf numFmtId="167" fontId="37" fillId="0" borderId="6" xfId="0" applyNumberFormat="1" applyFont="1" applyBorder="1" applyAlignment="1">
      <alignment horizontal="center" vertical="center"/>
    </xf>
    <xf numFmtId="167" fontId="37" fillId="0" borderId="0" xfId="0" applyNumberFormat="1" applyFont="1" applyAlignment="1">
      <alignment horizontal="center" vertical="center"/>
    </xf>
    <xf numFmtId="165" fontId="71" fillId="0" borderId="0" xfId="0" applyNumberFormat="1" applyFont="1" applyAlignment="1">
      <alignment horizontal="center" vertical="center"/>
    </xf>
    <xf numFmtId="165" fontId="70" fillId="0" borderId="0" xfId="0" applyNumberFormat="1" applyFont="1" applyAlignment="1">
      <alignment horizontal="center" vertical="center"/>
    </xf>
    <xf numFmtId="167" fontId="37" fillId="0" borderId="0" xfId="0" applyNumberFormat="1" applyFont="1" applyAlignment="1" applyProtection="1">
      <alignment horizontal="center" vertical="center"/>
      <protection locked="0"/>
    </xf>
    <xf numFmtId="165" fontId="71" fillId="0" borderId="7" xfId="0" applyNumberFormat="1" applyFont="1" applyBorder="1" applyAlignment="1">
      <alignment horizontal="center" vertical="center"/>
    </xf>
    <xf numFmtId="1" fontId="74" fillId="0" borderId="0" xfId="0" applyNumberFormat="1" applyFont="1"/>
    <xf numFmtId="0" fontId="0" fillId="0" borderId="42" xfId="0" applyBorder="1"/>
    <xf numFmtId="0" fontId="60" fillId="0" borderId="42" xfId="0" applyFont="1" applyBorder="1" applyAlignment="1">
      <alignment horizontal="center" vertical="center"/>
    </xf>
    <xf numFmtId="1" fontId="74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vertical="center"/>
    </xf>
    <xf numFmtId="0" fontId="85" fillId="0" borderId="0" xfId="0" applyFont="1" applyAlignment="1">
      <alignment horizontal="center"/>
    </xf>
    <xf numFmtId="0" fontId="24" fillId="0" borderId="46" xfId="0" applyFont="1" applyBorder="1" applyAlignment="1">
      <alignment vertical="center"/>
    </xf>
    <xf numFmtId="167" fontId="12" fillId="0" borderId="0" xfId="0" applyNumberFormat="1" applyFont="1" applyAlignment="1">
      <alignment horizontal="center"/>
    </xf>
    <xf numFmtId="165" fontId="72" fillId="0" borderId="0" xfId="0" applyNumberFormat="1" applyFont="1" applyAlignment="1">
      <alignment vertical="center"/>
    </xf>
    <xf numFmtId="165" fontId="71" fillId="0" borderId="0" xfId="0" applyNumberFormat="1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165" fontId="40" fillId="0" borderId="0" xfId="0" applyNumberFormat="1" applyFont="1" applyAlignment="1">
      <alignment wrapText="1"/>
    </xf>
    <xf numFmtId="1" fontId="76" fillId="0" borderId="0" xfId="0" applyNumberFormat="1" applyFont="1" applyAlignment="1">
      <alignment wrapText="1"/>
    </xf>
    <xf numFmtId="0" fontId="86" fillId="9" borderId="26" xfId="0" applyFont="1" applyFill="1" applyBorder="1" applyAlignment="1">
      <alignment horizontal="center" vertical="center"/>
    </xf>
    <xf numFmtId="0" fontId="83" fillId="0" borderId="20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87" fillId="0" borderId="20" xfId="0" applyFont="1" applyBorder="1" applyAlignment="1">
      <alignment horizontal="center" vertical="center"/>
    </xf>
    <xf numFmtId="0" fontId="84" fillId="8" borderId="21" xfId="0" applyFont="1" applyFill="1" applyBorder="1" applyAlignment="1">
      <alignment horizontal="center" vertical="center"/>
    </xf>
    <xf numFmtId="0" fontId="83" fillId="0" borderId="21" xfId="0" applyFont="1" applyBorder="1" applyAlignment="1" applyProtection="1">
      <alignment horizontal="center" vertical="center"/>
      <protection locked="0"/>
    </xf>
    <xf numFmtId="0" fontId="30" fillId="0" borderId="21" xfId="0" applyFont="1" applyBorder="1" applyAlignment="1">
      <alignment horizontal="center" vertical="center"/>
    </xf>
    <xf numFmtId="0" fontId="30" fillId="0" borderId="21" xfId="0" applyFont="1" applyBorder="1" applyAlignment="1" applyProtection="1">
      <alignment horizontal="center" vertical="center"/>
      <protection locked="0"/>
    </xf>
    <xf numFmtId="0" fontId="55" fillId="9" borderId="21" xfId="0" applyFont="1" applyFill="1" applyBorder="1" applyAlignment="1">
      <alignment horizontal="center" vertical="center"/>
    </xf>
    <xf numFmtId="0" fontId="88" fillId="0" borderId="21" xfId="0" applyFont="1" applyBorder="1" applyAlignment="1">
      <alignment horizontal="center" vertical="center"/>
    </xf>
    <xf numFmtId="0" fontId="89" fillId="8" borderId="21" xfId="0" applyFont="1" applyFill="1" applyBorder="1" applyAlignment="1">
      <alignment horizontal="center" vertical="center"/>
    </xf>
    <xf numFmtId="0" fontId="84" fillId="8" borderId="26" xfId="0" applyFont="1" applyFill="1" applyBorder="1" applyAlignment="1">
      <alignment horizontal="center" vertical="center"/>
    </xf>
    <xf numFmtId="0" fontId="83" fillId="0" borderId="26" xfId="0" applyFont="1" applyBorder="1" applyAlignment="1" applyProtection="1">
      <alignment horizontal="center" vertical="center"/>
      <protection locked="0"/>
    </xf>
    <xf numFmtId="0" fontId="30" fillId="0" borderId="26" xfId="0" applyFont="1" applyBorder="1" applyAlignment="1">
      <alignment horizontal="center" vertical="center"/>
    </xf>
    <xf numFmtId="0" fontId="30" fillId="0" borderId="26" xfId="0" applyFont="1" applyBorder="1" applyAlignment="1" applyProtection="1">
      <alignment horizontal="center" vertical="center"/>
      <protection locked="0"/>
    </xf>
    <xf numFmtId="0" fontId="82" fillId="8" borderId="26" xfId="0" applyFont="1" applyFill="1" applyBorder="1" applyAlignment="1">
      <alignment horizontal="center" vertical="center"/>
    </xf>
    <xf numFmtId="0" fontId="83" fillId="0" borderId="26" xfId="0" applyFont="1" applyBorder="1" applyAlignment="1">
      <alignment horizontal="center" vertical="center"/>
    </xf>
    <xf numFmtId="0" fontId="83" fillId="0" borderId="20" xfId="0" applyFont="1" applyBorder="1" applyAlignment="1" applyProtection="1">
      <alignment horizontal="center" vertical="center"/>
      <protection locked="0"/>
    </xf>
    <xf numFmtId="0" fontId="30" fillId="0" borderId="20" xfId="0" applyFont="1" applyBorder="1" applyAlignment="1" applyProtection="1">
      <alignment horizontal="center" vertical="center"/>
      <protection locked="0"/>
    </xf>
    <xf numFmtId="0" fontId="86" fillId="9" borderId="21" xfId="0" applyFont="1" applyFill="1" applyBorder="1" applyAlignment="1">
      <alignment horizontal="center" vertical="center"/>
    </xf>
    <xf numFmtId="0" fontId="87" fillId="0" borderId="26" xfId="0" applyFont="1" applyBorder="1" applyAlignment="1">
      <alignment horizontal="center" vertical="center"/>
    </xf>
    <xf numFmtId="0" fontId="88" fillId="8" borderId="21" xfId="0" applyFont="1" applyFill="1" applyBorder="1" applyAlignment="1">
      <alignment horizontal="center" vertical="center"/>
    </xf>
    <xf numFmtId="0" fontId="89" fillId="8" borderId="26" xfId="0" applyFont="1" applyFill="1" applyBorder="1" applyAlignment="1">
      <alignment horizontal="center" vertical="center"/>
    </xf>
    <xf numFmtId="0" fontId="88" fillId="0" borderId="26" xfId="0" applyFont="1" applyBorder="1" applyAlignment="1">
      <alignment horizontal="center" vertical="center"/>
    </xf>
    <xf numFmtId="0" fontId="90" fillId="8" borderId="17" xfId="0" applyFont="1" applyFill="1" applyBorder="1" applyAlignment="1">
      <alignment horizontal="center" vertical="center"/>
    </xf>
    <xf numFmtId="0" fontId="90" fillId="8" borderId="21" xfId="0" applyFont="1" applyFill="1" applyBorder="1" applyAlignment="1">
      <alignment horizontal="center" vertical="center"/>
    </xf>
    <xf numFmtId="0" fontId="90" fillId="0" borderId="1" xfId="0" applyFont="1" applyBorder="1" applyAlignment="1">
      <alignment horizontal="center" vertical="center"/>
    </xf>
    <xf numFmtId="0" fontId="90" fillId="0" borderId="21" xfId="0" applyFont="1" applyBorder="1" applyAlignment="1">
      <alignment horizontal="center" vertical="center"/>
    </xf>
    <xf numFmtId="165" fontId="5" fillId="0" borderId="58" xfId="0" applyNumberFormat="1" applyFont="1" applyBorder="1" applyAlignment="1">
      <alignment horizontal="center" vertical="center"/>
    </xf>
    <xf numFmtId="0" fontId="68" fillId="0" borderId="60" xfId="0" applyFont="1" applyBorder="1" applyAlignment="1">
      <alignment horizontal="center" vertical="top"/>
    </xf>
    <xf numFmtId="0" fontId="68" fillId="0" borderId="62" xfId="0" applyFont="1" applyBorder="1" applyAlignment="1">
      <alignment horizontal="center" vertical="top"/>
    </xf>
    <xf numFmtId="0" fontId="94" fillId="0" borderId="61" xfId="0" applyFont="1" applyBorder="1" applyAlignment="1">
      <alignment horizontal="center"/>
    </xf>
    <xf numFmtId="0" fontId="94" fillId="0" borderId="63" xfId="0" applyFont="1" applyBorder="1" applyAlignment="1">
      <alignment horizontal="center"/>
    </xf>
    <xf numFmtId="0" fontId="65" fillId="0" borderId="59" xfId="0" applyFont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0" fillId="0" borderId="5" xfId="0" applyBorder="1" applyAlignment="1">
      <alignment vertical="center"/>
    </xf>
    <xf numFmtId="0" fontId="21" fillId="0" borderId="5" xfId="0" applyFont="1" applyBorder="1" applyAlignment="1">
      <alignment vertical="center"/>
    </xf>
    <xf numFmtId="165" fontId="54" fillId="5" borderId="21" xfId="0" applyNumberFormat="1" applyFont="1" applyFill="1" applyBorder="1" applyAlignment="1">
      <alignment horizontal="center" vertical="center"/>
    </xf>
    <xf numFmtId="165" fontId="54" fillId="0" borderId="19" xfId="0" applyNumberFormat="1" applyFont="1" applyBorder="1" applyAlignment="1">
      <alignment horizontal="center" vertical="center"/>
    </xf>
    <xf numFmtId="165" fontId="29" fillId="0" borderId="15" xfId="0" applyNumberFormat="1" applyFont="1" applyBorder="1" applyAlignment="1">
      <alignment horizontal="center" vertical="center"/>
    </xf>
    <xf numFmtId="0" fontId="68" fillId="0" borderId="34" xfId="0" applyFont="1" applyBorder="1" applyAlignment="1">
      <alignment horizontal="center" vertical="top"/>
    </xf>
    <xf numFmtId="0" fontId="55" fillId="0" borderId="60" xfId="0" applyFont="1" applyBorder="1" applyAlignment="1">
      <alignment horizontal="center" vertical="top"/>
    </xf>
    <xf numFmtId="165" fontId="95" fillId="5" borderId="31" xfId="0" applyNumberFormat="1" applyFont="1" applyFill="1" applyBorder="1" applyAlignment="1">
      <alignment horizontal="center" vertical="center" wrapText="1"/>
    </xf>
    <xf numFmtId="0" fontId="81" fillId="5" borderId="33" xfId="0" applyFont="1" applyFill="1" applyBorder="1" applyAlignment="1">
      <alignment horizontal="center" vertical="top"/>
    </xf>
    <xf numFmtId="0" fontId="96" fillId="5" borderId="33" xfId="0" applyFont="1" applyFill="1" applyBorder="1" applyAlignment="1">
      <alignment horizontal="center" vertical="top"/>
    </xf>
    <xf numFmtId="0" fontId="99" fillId="7" borderId="8" xfId="0" applyFont="1" applyFill="1" applyBorder="1" applyAlignment="1">
      <alignment horizontal="center" vertical="center"/>
    </xf>
    <xf numFmtId="0" fontId="42" fillId="0" borderId="0" xfId="0" applyFont="1" applyAlignment="1">
      <alignment horizontal="center"/>
    </xf>
    <xf numFmtId="165" fontId="9" fillId="0" borderId="12" xfId="0" applyNumberFormat="1" applyFont="1" applyBorder="1" applyAlignment="1">
      <alignment vertical="center"/>
    </xf>
    <xf numFmtId="0" fontId="101" fillId="7" borderId="64" xfId="0" applyFont="1" applyFill="1" applyBorder="1" applyAlignment="1">
      <alignment horizontal="center" vertical="center"/>
    </xf>
    <xf numFmtId="0" fontId="102" fillId="7" borderId="64" xfId="0" applyFont="1" applyFill="1" applyBorder="1" applyAlignment="1">
      <alignment horizontal="center" vertical="center"/>
    </xf>
    <xf numFmtId="0" fontId="102" fillId="7" borderId="65" xfId="0" applyFont="1" applyFill="1" applyBorder="1" applyAlignment="1">
      <alignment horizontal="center" vertical="center"/>
    </xf>
    <xf numFmtId="0" fontId="28" fillId="7" borderId="57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77" fillId="7" borderId="18" xfId="0" applyFont="1" applyFill="1" applyBorder="1" applyAlignment="1">
      <alignment horizontal="center" vertical="center" wrapText="1"/>
    </xf>
    <xf numFmtId="0" fontId="29" fillId="12" borderId="7" xfId="0" applyFont="1" applyFill="1" applyBorder="1" applyAlignment="1">
      <alignment horizontal="right" vertical="center" indent="1"/>
    </xf>
    <xf numFmtId="0" fontId="0" fillId="4" borderId="7" xfId="0" applyFill="1" applyBorder="1" applyAlignment="1">
      <alignment horizontal="right" vertical="center" inden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49" fontId="31" fillId="6" borderId="1" xfId="0" applyNumberFormat="1" applyFont="1" applyFill="1" applyBorder="1" applyAlignment="1">
      <alignment horizontal="center" textRotation="90" wrapText="1"/>
    </xf>
    <xf numFmtId="0" fontId="0" fillId="0" borderId="2" xfId="0" applyBorder="1" applyAlignment="1">
      <alignment horizontal="center" textRotation="90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45" fillId="0" borderId="30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57" fillId="0" borderId="30" xfId="0" applyFont="1" applyBorder="1" applyAlignment="1">
      <alignment horizontal="left" vertical="center" wrapText="1" indent="1"/>
    </xf>
    <xf numFmtId="0" fontId="57" fillId="0" borderId="31" xfId="0" applyFont="1" applyBorder="1" applyAlignment="1">
      <alignment horizontal="left" vertical="center" wrapText="1" indent="1"/>
    </xf>
    <xf numFmtId="0" fontId="24" fillId="0" borderId="31" xfId="0" applyFont="1" applyBorder="1" applyAlignment="1">
      <alignment horizontal="left" wrapText="1" indent="1"/>
    </xf>
    <xf numFmtId="0" fontId="21" fillId="0" borderId="24" xfId="0" applyFont="1" applyBorder="1" applyAlignment="1">
      <alignment horizontal="left" indent="1"/>
    </xf>
    <xf numFmtId="0" fontId="32" fillId="0" borderId="1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left" vertical="center" wrapText="1" indent="1"/>
    </xf>
    <xf numFmtId="0" fontId="21" fillId="0" borderId="33" xfId="0" applyFont="1" applyBorder="1" applyAlignment="1">
      <alignment horizontal="left" vertical="center" wrapText="1" indent="1"/>
    </xf>
    <xf numFmtId="0" fontId="21" fillId="0" borderId="28" xfId="0" applyFont="1" applyBorder="1" applyAlignment="1">
      <alignment horizontal="left" vertical="center" wrapText="1" indent="1"/>
    </xf>
    <xf numFmtId="0" fontId="57" fillId="0" borderId="32" xfId="0" applyFont="1" applyBorder="1" applyAlignment="1">
      <alignment horizontal="left" vertical="center" wrapText="1" indent="1"/>
    </xf>
    <xf numFmtId="0" fontId="21" fillId="0" borderId="33" xfId="0" applyFont="1" applyBorder="1" applyAlignment="1">
      <alignment horizontal="left" indent="1"/>
    </xf>
    <xf numFmtId="0" fontId="21" fillId="0" borderId="28" xfId="0" applyFont="1" applyBorder="1" applyAlignment="1">
      <alignment horizontal="left" indent="1"/>
    </xf>
    <xf numFmtId="0" fontId="0" fillId="0" borderId="33" xfId="0" applyBorder="1" applyAlignment="1">
      <alignment horizontal="left" indent="1"/>
    </xf>
    <xf numFmtId="0" fontId="0" fillId="0" borderId="28" xfId="0" applyBorder="1" applyAlignment="1">
      <alignment horizontal="left" indent="1"/>
    </xf>
    <xf numFmtId="0" fontId="91" fillId="0" borderId="33" xfId="0" applyFont="1" applyBorder="1" applyAlignment="1">
      <alignment horizontal="left" vertical="center" wrapText="1" indent="1"/>
    </xf>
    <xf numFmtId="0" fontId="92" fillId="0" borderId="33" xfId="0" applyFont="1" applyBorder="1" applyAlignment="1">
      <alignment horizontal="left" indent="1"/>
    </xf>
    <xf numFmtId="0" fontId="92" fillId="0" borderId="28" xfId="0" applyFont="1" applyBorder="1" applyAlignment="1">
      <alignment horizontal="left" indent="1"/>
    </xf>
    <xf numFmtId="0" fontId="93" fillId="0" borderId="32" xfId="0" applyFont="1" applyBorder="1" applyAlignment="1">
      <alignment horizontal="left" vertical="center" wrapText="1" indent="1"/>
    </xf>
    <xf numFmtId="0" fontId="91" fillId="0" borderId="33" xfId="0" applyFont="1" applyBorder="1" applyAlignment="1">
      <alignment horizontal="left" indent="1"/>
    </xf>
    <xf numFmtId="0" fontId="91" fillId="0" borderId="28" xfId="0" applyFont="1" applyBorder="1" applyAlignment="1">
      <alignment horizontal="left" indent="1"/>
    </xf>
    <xf numFmtId="0" fontId="91" fillId="0" borderId="32" xfId="0" applyFont="1" applyBorder="1" applyAlignment="1">
      <alignment horizontal="left" vertical="center" wrapText="1" indent="1"/>
    </xf>
    <xf numFmtId="0" fontId="105" fillId="0" borderId="35" xfId="0" applyFont="1" applyBorder="1" applyAlignment="1">
      <alignment horizontal="center" vertical="center" wrapText="1"/>
    </xf>
    <xf numFmtId="0" fontId="7" fillId="0" borderId="36" xfId="0" applyFont="1" applyBorder="1"/>
    <xf numFmtId="0" fontId="7" fillId="0" borderId="52" xfId="0" applyFont="1" applyBorder="1"/>
    <xf numFmtId="0" fontId="105" fillId="0" borderId="37" xfId="0" applyFont="1" applyBorder="1" applyAlignment="1">
      <alignment horizontal="center" vertical="center" wrapText="1"/>
    </xf>
    <xf numFmtId="0" fontId="7" fillId="0" borderId="38" xfId="0" applyFont="1" applyBorder="1"/>
    <xf numFmtId="0" fontId="7" fillId="0" borderId="54" xfId="0" applyFont="1" applyBorder="1"/>
    <xf numFmtId="0" fontId="7" fillId="0" borderId="38" xfId="0" applyFont="1" applyBorder="1" applyAlignment="1">
      <alignment horizontal="center" vertical="center" wrapText="1"/>
    </xf>
    <xf numFmtId="0" fontId="7" fillId="0" borderId="38" xfId="0" applyFont="1" applyBorder="1" applyAlignment="1">
      <alignment wrapText="1"/>
    </xf>
    <xf numFmtId="0" fontId="23" fillId="0" borderId="53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21" fillId="0" borderId="48" xfId="0" applyFont="1" applyBorder="1" applyAlignment="1">
      <alignment horizontal="left" vertical="center" wrapText="1" indent="1"/>
    </xf>
    <xf numFmtId="0" fontId="0" fillId="0" borderId="45" xfId="0" applyBorder="1" applyAlignment="1">
      <alignment horizontal="left" indent="1"/>
    </xf>
    <xf numFmtId="0" fontId="0" fillId="0" borderId="49" xfId="0" applyBorder="1" applyAlignment="1">
      <alignment horizontal="left" indent="1"/>
    </xf>
    <xf numFmtId="0" fontId="57" fillId="0" borderId="48" xfId="0" applyFont="1" applyBorder="1" applyAlignment="1">
      <alignment horizontal="left" vertical="center" wrapText="1" indent="1"/>
    </xf>
    <xf numFmtId="0" fontId="57" fillId="0" borderId="45" xfId="0" applyFont="1" applyBorder="1" applyAlignment="1">
      <alignment horizontal="left" vertical="center" wrapText="1" indent="1"/>
    </xf>
    <xf numFmtId="0" fontId="57" fillId="0" borderId="49" xfId="0" applyFont="1" applyBorder="1" applyAlignment="1">
      <alignment horizontal="left" vertical="center" wrapText="1" indent="1"/>
    </xf>
    <xf numFmtId="0" fontId="22" fillId="0" borderId="4" xfId="0" applyFont="1" applyBorder="1" applyAlignment="1">
      <alignment horizontal="center" vertical="center" wrapText="1"/>
    </xf>
    <xf numFmtId="0" fontId="97" fillId="0" borderId="0" xfId="0" applyFont="1" applyAlignment="1">
      <alignment vertical="center" wrapText="1"/>
    </xf>
    <xf numFmtId="0" fontId="97" fillId="0" borderId="5" xfId="0" applyFont="1" applyBorder="1" applyAlignment="1">
      <alignment vertical="center" wrapText="1"/>
    </xf>
    <xf numFmtId="0" fontId="103" fillId="0" borderId="4" xfId="0" applyFont="1" applyBorder="1" applyAlignment="1">
      <alignment horizontal="center" vertical="center" wrapText="1"/>
    </xf>
    <xf numFmtId="0" fontId="104" fillId="0" borderId="0" xfId="0" applyFont="1" applyAlignment="1">
      <alignment vertical="center" wrapText="1"/>
    </xf>
    <xf numFmtId="0" fontId="104" fillId="0" borderId="5" xfId="0" applyFont="1" applyBorder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97" fillId="0" borderId="12" xfId="0" applyFont="1" applyBorder="1" applyAlignment="1">
      <alignment wrapText="1"/>
    </xf>
    <xf numFmtId="0" fontId="97" fillId="0" borderId="13" xfId="0" applyFont="1" applyBorder="1" applyAlignment="1">
      <alignment wrapText="1"/>
    </xf>
    <xf numFmtId="0" fontId="28" fillId="7" borderId="8" xfId="0" applyFont="1" applyFill="1" applyBorder="1" applyAlignment="1">
      <alignment horizontal="center" vertical="center"/>
    </xf>
    <xf numFmtId="0" fontId="28" fillId="7" borderId="9" xfId="0" applyFont="1" applyFill="1" applyBorder="1" applyAlignment="1">
      <alignment horizontal="center" vertical="center"/>
    </xf>
    <xf numFmtId="0" fontId="28" fillId="7" borderId="10" xfId="0" applyFont="1" applyFill="1" applyBorder="1" applyAlignment="1">
      <alignment horizontal="center" vertical="center"/>
    </xf>
    <xf numFmtId="0" fontId="100" fillId="7" borderId="8" xfId="0" applyFont="1" applyFill="1" applyBorder="1" applyAlignment="1">
      <alignment horizontal="center" vertical="center"/>
    </xf>
    <xf numFmtId="0" fontId="100" fillId="7" borderId="9" xfId="0" applyFont="1" applyFill="1" applyBorder="1" applyAlignment="1">
      <alignment horizontal="center" vertical="center"/>
    </xf>
    <xf numFmtId="0" fontId="100" fillId="7" borderId="10" xfId="0" applyFont="1" applyFill="1" applyBorder="1" applyAlignment="1">
      <alignment horizontal="center" vertical="center"/>
    </xf>
    <xf numFmtId="0" fontId="100" fillId="7" borderId="4" xfId="0" applyFont="1" applyFill="1" applyBorder="1" applyAlignment="1">
      <alignment horizontal="center" vertical="center"/>
    </xf>
    <xf numFmtId="0" fontId="100" fillId="7" borderId="0" xfId="0" applyFont="1" applyFill="1" applyAlignment="1">
      <alignment horizontal="center" vertical="center"/>
    </xf>
    <xf numFmtId="0" fontId="100" fillId="7" borderId="5" xfId="0" applyFont="1" applyFill="1" applyBorder="1" applyAlignment="1">
      <alignment horizontal="center" vertical="center"/>
    </xf>
    <xf numFmtId="0" fontId="98" fillId="7" borderId="4" xfId="0" applyFont="1" applyFill="1" applyBorder="1" applyAlignment="1">
      <alignment horizontal="center" vertical="center"/>
    </xf>
    <xf numFmtId="0" fontId="98" fillId="7" borderId="0" xfId="0" applyFont="1" applyFill="1" applyAlignment="1">
      <alignment horizontal="center" vertical="center"/>
    </xf>
    <xf numFmtId="0" fontId="98" fillId="7" borderId="5" xfId="0" applyFont="1" applyFill="1" applyBorder="1" applyAlignment="1">
      <alignment horizontal="center" vertical="center"/>
    </xf>
    <xf numFmtId="0" fontId="98" fillId="7" borderId="11" xfId="0" applyFont="1" applyFill="1" applyBorder="1" applyAlignment="1">
      <alignment horizontal="center" vertical="center"/>
    </xf>
    <xf numFmtId="0" fontId="98" fillId="7" borderId="12" xfId="0" applyFont="1" applyFill="1" applyBorder="1" applyAlignment="1">
      <alignment horizontal="center" vertical="center"/>
    </xf>
    <xf numFmtId="0" fontId="98" fillId="7" borderId="13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105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0" xfId="0" applyFont="1" applyBorder="1" applyAlignment="1">
      <alignment vertical="center" wrapText="1"/>
    </xf>
    <xf numFmtId="0" fontId="7" fillId="0" borderId="40" xfId="0" applyFont="1" applyBorder="1" applyAlignment="1">
      <alignment vertical="center"/>
    </xf>
    <xf numFmtId="0" fontId="7" fillId="0" borderId="56" xfId="0" applyFont="1" applyBorder="1" applyAlignment="1">
      <alignment vertical="center"/>
    </xf>
    <xf numFmtId="0" fontId="21" fillId="0" borderId="29" xfId="0" applyFont="1" applyBorder="1" applyAlignment="1">
      <alignment horizontal="left" vertical="center" wrapText="1" indent="1"/>
    </xf>
    <xf numFmtId="0" fontId="0" fillId="0" borderId="34" xfId="0" applyBorder="1" applyAlignment="1">
      <alignment horizontal="left" indent="1"/>
    </xf>
    <xf numFmtId="0" fontId="0" fillId="0" borderId="27" xfId="0" applyBorder="1" applyAlignment="1">
      <alignment horizontal="left" indent="1"/>
    </xf>
    <xf numFmtId="0" fontId="57" fillId="0" borderId="29" xfId="0" applyFont="1" applyBorder="1" applyAlignment="1">
      <alignment horizontal="left" vertical="center" wrapText="1" indent="1"/>
    </xf>
    <xf numFmtId="0" fontId="57" fillId="0" borderId="34" xfId="0" applyFont="1" applyBorder="1" applyAlignment="1">
      <alignment horizontal="left" vertical="center" wrapText="1" indent="1"/>
    </xf>
    <xf numFmtId="0" fontId="57" fillId="0" borderId="27" xfId="0" applyFont="1" applyBorder="1" applyAlignment="1">
      <alignment horizontal="left" vertical="center" wrapText="1" indent="1"/>
    </xf>
    <xf numFmtId="0" fontId="45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64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1" fillId="0" borderId="4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4" fillId="0" borderId="4" xfId="0" applyFont="1" applyBorder="1" applyAlignment="1">
      <alignment horizontal="center" vertical="center" wrapText="1"/>
    </xf>
    <xf numFmtId="0" fontId="0" fillId="0" borderId="0" xfId="0"/>
    <xf numFmtId="0" fontId="31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5" fillId="0" borderId="4" xfId="0" applyFont="1" applyBorder="1" applyAlignment="1">
      <alignment horizontal="center" vertical="center" wrapText="1"/>
    </xf>
    <xf numFmtId="0" fontId="67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2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</xdr:colOff>
      <xdr:row>0</xdr:row>
      <xdr:rowOff>47625</xdr:rowOff>
    </xdr:from>
    <xdr:to>
      <xdr:col>0</xdr:col>
      <xdr:colOff>1562100</xdr:colOff>
      <xdr:row>1</xdr:row>
      <xdr:rowOff>519328</xdr:rowOff>
    </xdr:to>
    <xdr:pic>
      <xdr:nvPicPr>
        <xdr:cNvPr id="2" name="Image 1" descr="Une image contenant Police, texte, blanc, Graphique&#10;&#10;Description générée automatiquement">
          <a:extLst>
            <a:ext uri="{FF2B5EF4-FFF2-40B4-BE49-F238E27FC236}">
              <a16:creationId xmlns:a16="http://schemas.microsoft.com/office/drawing/2014/main" id="{563AB78F-DDEB-4EA6-BC45-C09F14850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" y="47625"/>
          <a:ext cx="1544955" cy="55552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1539240</xdr:colOff>
      <xdr:row>0</xdr:row>
      <xdr:rowOff>70485</xdr:rowOff>
    </xdr:from>
    <xdr:to>
      <xdr:col>0</xdr:col>
      <xdr:colOff>2090971</xdr:colOff>
      <xdr:row>1</xdr:row>
      <xdr:rowOff>541579</xdr:rowOff>
    </xdr:to>
    <xdr:pic>
      <xdr:nvPicPr>
        <xdr:cNvPr id="3" name="Image 2" descr="Une image contenant symbole, Police, rouge, Carmin&#10;&#10;Description générée automatiquement">
          <a:extLst>
            <a:ext uri="{FF2B5EF4-FFF2-40B4-BE49-F238E27FC236}">
              <a16:creationId xmlns:a16="http://schemas.microsoft.com/office/drawing/2014/main" id="{4E56FA01-34CB-450A-8D15-7B5CD45AA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9240" y="70485"/>
          <a:ext cx="551731" cy="554914"/>
        </a:xfrm>
        <a:prstGeom prst="rect">
          <a:avLst/>
        </a:prstGeom>
      </xdr:spPr>
    </xdr:pic>
    <xdr:clientData/>
  </xdr:twoCellAnchor>
  <xdr:twoCellAnchor editAs="oneCell">
    <xdr:from>
      <xdr:col>7</xdr:col>
      <xdr:colOff>34290</xdr:colOff>
      <xdr:row>1</xdr:row>
      <xdr:rowOff>28575</xdr:rowOff>
    </xdr:from>
    <xdr:to>
      <xdr:col>9</xdr:col>
      <xdr:colOff>89087</xdr:colOff>
      <xdr:row>1</xdr:row>
      <xdr:rowOff>552450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7C7011D-43A3-44D0-AC11-63A5AA3E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6390" y="112395"/>
          <a:ext cx="742950" cy="523875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anaelzini@gmail.com" TargetMode="External"/><Relationship Id="rId1" Type="http://schemas.openxmlformats.org/officeDocument/2006/relationships/hyperlink" Target="mailto:arthur101516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30219-3F0C-4EA7-855C-DB28277C2D9D}">
  <dimension ref="A1:AA71"/>
  <sheetViews>
    <sheetView showGridLines="0" tabSelected="1" zoomScale="70" zoomScaleNormal="70" workbookViewId="0">
      <selection activeCell="K64" sqref="K64"/>
    </sheetView>
  </sheetViews>
  <sheetFormatPr baseColWidth="10" defaultColWidth="10.6640625" defaultRowHeight="18" x14ac:dyDescent="0.35"/>
  <cols>
    <col min="1" max="1" width="31.44140625" customWidth="1"/>
    <col min="2" max="2" width="6.5546875" customWidth="1"/>
    <col min="3" max="3" width="12.5546875" style="1" customWidth="1"/>
    <col min="4" max="4" width="7" style="1" customWidth="1"/>
    <col min="5" max="5" width="22.44140625" customWidth="1"/>
    <col min="6" max="6" width="4.88671875" style="4" hidden="1" customWidth="1"/>
    <col min="7" max="7" width="5" style="4" hidden="1" customWidth="1"/>
    <col min="8" max="8" width="7" style="115" customWidth="1"/>
    <col min="9" max="9" width="3" style="123" customWidth="1"/>
    <col min="10" max="10" width="3.77734375" style="4" customWidth="1"/>
    <col min="11" max="11" width="3.6640625" style="4" customWidth="1"/>
    <col min="12" max="12" width="5.44140625" customWidth="1"/>
    <col min="13" max="13" width="26.44140625" customWidth="1"/>
    <col min="14" max="16" width="6.5546875" customWidth="1"/>
    <col min="17" max="17" width="8.109375" customWidth="1"/>
    <col min="18" max="18" width="7.6640625" customWidth="1"/>
    <col min="19" max="19" width="7.44140625" customWidth="1"/>
    <col min="20" max="20" width="0.109375" style="145" hidden="1" customWidth="1"/>
    <col min="21" max="21" width="5.88671875" style="5" customWidth="1"/>
    <col min="22" max="22" width="5.88671875" customWidth="1"/>
    <col min="23" max="23" width="7.44140625" style="5" customWidth="1"/>
    <col min="25" max="32" width="4.33203125" customWidth="1"/>
  </cols>
  <sheetData>
    <row r="1" spans="1:27" ht="6.75" customHeight="1" x14ac:dyDescent="0.35"/>
    <row r="2" spans="1:27" ht="48.6" customHeight="1" thickBot="1" x14ac:dyDescent="0.3">
      <c r="B2" s="235" t="s">
        <v>71</v>
      </c>
      <c r="C2" s="235"/>
      <c r="D2" s="235"/>
      <c r="E2" s="235"/>
      <c r="F2" s="142"/>
      <c r="G2" s="142"/>
      <c r="H2" s="140"/>
      <c r="I2" s="140"/>
      <c r="J2" s="140"/>
      <c r="K2" s="140"/>
      <c r="L2" s="140"/>
      <c r="M2" s="139"/>
      <c r="N2" s="139"/>
      <c r="O2" s="139"/>
      <c r="P2" s="139"/>
    </row>
    <row r="3" spans="1:27" ht="46.5" customHeight="1" thickBot="1" x14ac:dyDescent="0.4">
      <c r="A3" s="238" t="s">
        <v>73</v>
      </c>
      <c r="B3" s="239"/>
      <c r="C3" s="239"/>
      <c r="D3" s="239"/>
      <c r="E3" s="240"/>
      <c r="F3" s="241" t="s">
        <v>0</v>
      </c>
      <c r="G3" s="242"/>
      <c r="H3" s="116" t="s">
        <v>1</v>
      </c>
      <c r="I3" s="128"/>
      <c r="J3" s="89"/>
      <c r="K3" s="89"/>
      <c r="L3" s="243" t="s">
        <v>74</v>
      </c>
      <c r="M3" s="244"/>
      <c r="N3" s="244"/>
      <c r="O3" s="244"/>
      <c r="P3" s="244"/>
      <c r="Q3" s="244"/>
      <c r="R3" s="244"/>
      <c r="S3" s="245"/>
    </row>
    <row r="4" spans="1:27" ht="22.95" customHeight="1" thickBot="1" x14ac:dyDescent="0.3">
      <c r="A4" s="9" t="s">
        <v>2</v>
      </c>
      <c r="B4" s="153"/>
      <c r="C4" s="236" t="s">
        <v>3</v>
      </c>
      <c r="D4" s="237"/>
      <c r="E4" s="152">
        <v>46203</v>
      </c>
      <c r="F4" s="79"/>
      <c r="G4" s="80"/>
      <c r="H4" s="117"/>
      <c r="I4" s="124"/>
      <c r="J4" s="92"/>
      <c r="K4" s="92"/>
      <c r="M4" s="20" t="s">
        <v>75</v>
      </c>
      <c r="W4" s="90"/>
      <c r="Y4" s="7"/>
      <c r="AA4" s="151"/>
    </row>
    <row r="5" spans="1:27" ht="19.95" customHeight="1" thickBot="1" x14ac:dyDescent="0.3">
      <c r="A5" s="181" t="s">
        <v>16</v>
      </c>
      <c r="B5" s="182"/>
      <c r="C5" s="183" t="s">
        <v>5</v>
      </c>
      <c r="D5" s="183"/>
      <c r="E5" s="184" t="s">
        <v>49</v>
      </c>
      <c r="F5" s="81"/>
      <c r="G5" s="81"/>
      <c r="H5" s="154"/>
      <c r="I5" s="124">
        <f>IF(B5&lt;&gt;"",1,0)</f>
        <v>0</v>
      </c>
      <c r="J5" s="209" t="s">
        <v>79</v>
      </c>
      <c r="K5" s="223" t="s">
        <v>81</v>
      </c>
      <c r="L5" s="214" t="s">
        <v>80</v>
      </c>
      <c r="M5" s="36"/>
      <c r="N5" s="37" t="s">
        <v>7</v>
      </c>
      <c r="O5" s="37" t="s">
        <v>8</v>
      </c>
      <c r="P5" s="38" t="s">
        <v>9</v>
      </c>
      <c r="Q5" s="39" t="s">
        <v>10</v>
      </c>
      <c r="R5" s="40" t="s">
        <v>11</v>
      </c>
      <c r="S5" s="21" t="s">
        <v>12</v>
      </c>
      <c r="T5" s="146" t="s">
        <v>72</v>
      </c>
      <c r="V5" s="5"/>
      <c r="W5" s="133"/>
      <c r="Y5" s="83"/>
      <c r="AA5" s="2"/>
    </row>
    <row r="6" spans="1:27" ht="18.600000000000001" customHeight="1" x14ac:dyDescent="0.3">
      <c r="A6" s="185" t="s">
        <v>4</v>
      </c>
      <c r="B6" s="186"/>
      <c r="C6" s="187" t="s">
        <v>5</v>
      </c>
      <c r="D6" s="188"/>
      <c r="E6" s="189" t="s">
        <v>15</v>
      </c>
      <c r="F6" s="12"/>
      <c r="G6" s="12"/>
      <c r="H6" s="218">
        <v>46207</v>
      </c>
      <c r="I6" s="124">
        <f t="shared" ref="I6:I8" si="0">IF(B6&lt;&gt;"",1,0)</f>
        <v>0</v>
      </c>
      <c r="J6" s="210">
        <v>3</v>
      </c>
      <c r="K6" s="225">
        <v>2</v>
      </c>
      <c r="L6" s="212">
        <v>2</v>
      </c>
      <c r="M6" s="41" t="s">
        <v>15</v>
      </c>
      <c r="N6" s="42">
        <v>1</v>
      </c>
      <c r="O6" s="42"/>
      <c r="P6" s="42"/>
      <c r="Q6" s="43">
        <f>D6+B11+D19+B25+B30</f>
        <v>9</v>
      </c>
      <c r="R6" s="44">
        <f>N6+O6+P6</f>
        <v>1</v>
      </c>
      <c r="S6" s="22">
        <f t="shared" ref="S6:S8" si="1">IF(R6="","",Q6/R6)</f>
        <v>9</v>
      </c>
      <c r="T6" s="147" t="e">
        <f>#REF!</f>
        <v>#REF!</v>
      </c>
      <c r="U6" s="91"/>
      <c r="V6" s="91"/>
      <c r="W6" s="91"/>
      <c r="Y6" s="143"/>
      <c r="AA6" s="155"/>
    </row>
    <row r="7" spans="1:27" ht="18.600000000000001" customHeight="1" x14ac:dyDescent="0.3">
      <c r="A7" s="190" t="s">
        <v>17</v>
      </c>
      <c r="B7" s="186"/>
      <c r="C7" s="187" t="s">
        <v>5</v>
      </c>
      <c r="D7" s="188"/>
      <c r="E7" s="191" t="s">
        <v>14</v>
      </c>
      <c r="F7" s="12"/>
      <c r="G7" s="12"/>
      <c r="H7" s="218"/>
      <c r="I7" s="124">
        <f t="shared" si="0"/>
        <v>0</v>
      </c>
      <c r="J7" s="210">
        <v>3</v>
      </c>
      <c r="K7" s="225">
        <v>2</v>
      </c>
      <c r="L7" s="212">
        <v>2</v>
      </c>
      <c r="M7" s="45" t="s">
        <v>14</v>
      </c>
      <c r="N7" s="42"/>
      <c r="O7" s="42"/>
      <c r="P7" s="42"/>
      <c r="Q7" s="43">
        <f>D7+B12+B19+B23+D31</f>
        <v>0</v>
      </c>
      <c r="R7" s="44">
        <f t="shared" ref="R7:R11" si="2">N7+O7+P7</f>
        <v>0</v>
      </c>
      <c r="S7" s="22" t="e">
        <f t="shared" si="1"/>
        <v>#DIV/0!</v>
      </c>
      <c r="T7" s="147" t="e">
        <f>#REF!</f>
        <v>#REF!</v>
      </c>
      <c r="U7" s="91"/>
      <c r="V7" s="91"/>
      <c r="W7" s="91"/>
      <c r="Y7" s="143"/>
      <c r="AA7" s="156"/>
    </row>
    <row r="8" spans="1:27" ht="18" customHeight="1" thickBot="1" x14ac:dyDescent="0.35">
      <c r="A8" s="192"/>
      <c r="B8" s="193"/>
      <c r="C8" s="194"/>
      <c r="D8" s="195"/>
      <c r="E8" s="196"/>
      <c r="F8" s="35"/>
      <c r="G8" s="35"/>
      <c r="H8" s="122"/>
      <c r="I8" s="124">
        <f t="shared" si="0"/>
        <v>0</v>
      </c>
      <c r="J8" s="222">
        <v>3</v>
      </c>
      <c r="K8" s="224">
        <v>2</v>
      </c>
      <c r="L8" s="212">
        <v>2</v>
      </c>
      <c r="M8" s="46" t="s">
        <v>16</v>
      </c>
      <c r="N8" s="42"/>
      <c r="O8" s="42"/>
      <c r="P8" s="42"/>
      <c r="Q8" s="43">
        <f>B5+D12+B18+B24+D30</f>
        <v>0</v>
      </c>
      <c r="R8" s="44">
        <f t="shared" si="2"/>
        <v>0</v>
      </c>
      <c r="S8" s="22" t="e">
        <f t="shared" si="1"/>
        <v>#DIV/0!</v>
      </c>
      <c r="T8" s="147" t="e">
        <f>#REF!</f>
        <v>#REF!</v>
      </c>
      <c r="U8" s="91"/>
      <c r="V8" s="91"/>
      <c r="W8" s="91"/>
      <c r="Y8" s="143"/>
      <c r="AA8" s="7"/>
    </row>
    <row r="9" spans="1:27" ht="18.600000000000001" customHeight="1" thickBot="1" x14ac:dyDescent="0.35">
      <c r="A9" s="7"/>
      <c r="B9" s="2"/>
      <c r="C9" s="8"/>
      <c r="D9" s="8"/>
      <c r="E9" s="7"/>
      <c r="F9" s="33"/>
      <c r="G9" s="34"/>
      <c r="H9" s="219"/>
      <c r="I9" s="124"/>
      <c r="J9" s="210">
        <v>3</v>
      </c>
      <c r="K9" s="225">
        <v>2</v>
      </c>
      <c r="L9" s="212">
        <v>2</v>
      </c>
      <c r="M9" s="48" t="s">
        <v>4</v>
      </c>
      <c r="N9" s="42">
        <v>1</v>
      </c>
      <c r="O9" s="42"/>
      <c r="P9" s="42"/>
      <c r="Q9" s="43">
        <f>B6+D13+B17+D24+B31</f>
        <v>9</v>
      </c>
      <c r="R9" s="44">
        <f t="shared" si="2"/>
        <v>1</v>
      </c>
      <c r="S9" s="22">
        <f t="shared" ref="S9:S11" si="3">IF(R9="","",Q9/R9)</f>
        <v>9</v>
      </c>
      <c r="T9" s="147" t="e">
        <f>#REF!</f>
        <v>#REF!</v>
      </c>
      <c r="U9" s="91"/>
      <c r="V9" s="91"/>
      <c r="W9" s="91"/>
      <c r="Y9" s="143"/>
      <c r="AA9" s="7"/>
    </row>
    <row r="10" spans="1:27" ht="20.25" customHeight="1" thickBot="1" x14ac:dyDescent="0.35">
      <c r="A10" s="9" t="s">
        <v>19</v>
      </c>
      <c r="B10" s="153"/>
      <c r="C10" s="236" t="s">
        <v>3</v>
      </c>
      <c r="D10" s="237"/>
      <c r="E10" s="152">
        <v>46218</v>
      </c>
      <c r="F10" s="79"/>
      <c r="G10" s="80"/>
      <c r="H10" s="220"/>
      <c r="I10" s="124"/>
      <c r="J10" s="210">
        <v>3</v>
      </c>
      <c r="K10" s="225">
        <v>2</v>
      </c>
      <c r="L10" s="212">
        <v>2</v>
      </c>
      <c r="M10" s="49" t="s">
        <v>17</v>
      </c>
      <c r="N10" s="42"/>
      <c r="O10" s="42"/>
      <c r="P10" s="42"/>
      <c r="Q10" s="43">
        <f>B7+B13+D18+D25+B29</f>
        <v>0</v>
      </c>
      <c r="R10" s="44">
        <f t="shared" si="2"/>
        <v>0</v>
      </c>
      <c r="S10" s="22" t="e">
        <f t="shared" si="3"/>
        <v>#DIV/0!</v>
      </c>
      <c r="T10" s="147" t="e">
        <f>#REF!</f>
        <v>#REF!</v>
      </c>
      <c r="U10" s="91"/>
      <c r="V10" s="91"/>
      <c r="W10" s="91"/>
      <c r="Y10" s="143"/>
      <c r="AA10" s="84"/>
    </row>
    <row r="11" spans="1:27" ht="16.2" thickBot="1" x14ac:dyDescent="0.35">
      <c r="A11" s="197" t="s">
        <v>15</v>
      </c>
      <c r="B11" s="198">
        <v>9</v>
      </c>
      <c r="C11" s="183" t="s">
        <v>5</v>
      </c>
      <c r="D11" s="199">
        <v>0</v>
      </c>
      <c r="E11" s="184" t="s">
        <v>49</v>
      </c>
      <c r="F11" s="81"/>
      <c r="G11" s="81"/>
      <c r="H11" s="154"/>
      <c r="I11" s="124">
        <f>IF(B11&lt;&gt;"",1,0)</f>
        <v>1</v>
      </c>
      <c r="J11" s="210">
        <v>0</v>
      </c>
      <c r="K11" s="225">
        <v>0</v>
      </c>
      <c r="L11" s="212">
        <v>5</v>
      </c>
      <c r="M11" s="78" t="s">
        <v>49</v>
      </c>
      <c r="N11" s="42"/>
      <c r="O11" s="42"/>
      <c r="P11" s="42">
        <v>2</v>
      </c>
      <c r="Q11" s="43">
        <f>D5+D11+D17+D23+D29</f>
        <v>0</v>
      </c>
      <c r="R11" s="44">
        <f t="shared" si="2"/>
        <v>2</v>
      </c>
      <c r="S11" s="22">
        <f t="shared" si="3"/>
        <v>0</v>
      </c>
      <c r="T11" s="147" t="e">
        <f>#REF!</f>
        <v>#REF!</v>
      </c>
      <c r="U11" s="91"/>
      <c r="V11" s="91"/>
      <c r="W11" s="91"/>
      <c r="Y11" s="143"/>
      <c r="AA11" s="155"/>
    </row>
    <row r="12" spans="1:27" ht="16.2" thickBot="1" x14ac:dyDescent="0.35">
      <c r="A12" s="191" t="s">
        <v>14</v>
      </c>
      <c r="B12" s="186"/>
      <c r="C12" s="187" t="s">
        <v>5</v>
      </c>
      <c r="D12" s="188"/>
      <c r="E12" s="200" t="s">
        <v>16</v>
      </c>
      <c r="F12" s="12"/>
      <c r="G12" s="12"/>
      <c r="H12" s="218"/>
      <c r="I12" s="124">
        <f t="shared" ref="I12:I14" si="4">IF(B12&lt;&gt;"",1,0)</f>
        <v>0</v>
      </c>
      <c r="J12" s="211"/>
      <c r="K12" s="221"/>
      <c r="L12" s="213"/>
      <c r="M12" s="78"/>
      <c r="N12" s="42"/>
      <c r="O12" s="42"/>
      <c r="P12" s="42"/>
      <c r="Q12" s="43"/>
      <c r="R12" s="44"/>
      <c r="S12" s="22"/>
      <c r="T12" s="147"/>
      <c r="U12" s="91"/>
      <c r="V12" s="91"/>
      <c r="W12" s="91"/>
      <c r="Y12" s="143"/>
      <c r="AA12" s="85"/>
    </row>
    <row r="13" spans="1:27" ht="15.6" x14ac:dyDescent="0.3">
      <c r="A13" s="190" t="s">
        <v>17</v>
      </c>
      <c r="B13" s="186"/>
      <c r="C13" s="187" t="s">
        <v>5</v>
      </c>
      <c r="D13" s="188"/>
      <c r="E13" s="185" t="s">
        <v>4</v>
      </c>
      <c r="F13" s="12"/>
      <c r="G13" s="12"/>
      <c r="H13" s="218"/>
      <c r="I13" s="124">
        <f t="shared" si="4"/>
        <v>0</v>
      </c>
      <c r="J13" s="7">
        <f>SUM(J6:J12)</f>
        <v>15</v>
      </c>
      <c r="K13" s="7"/>
      <c r="L13" s="215">
        <f>SUM(L6:L12)</f>
        <v>15</v>
      </c>
      <c r="M13" s="78"/>
      <c r="N13" s="42"/>
      <c r="O13" s="42"/>
      <c r="P13" s="42"/>
      <c r="Q13" s="43"/>
      <c r="R13" s="44"/>
      <c r="S13" s="22"/>
      <c r="T13" s="147" t="e">
        <f>#REF!</f>
        <v>#REF!</v>
      </c>
      <c r="U13" s="91"/>
      <c r="V13" s="91"/>
      <c r="W13" s="91"/>
      <c r="Y13" s="143"/>
      <c r="AA13" s="156"/>
    </row>
    <row r="14" spans="1:27" thickBot="1" x14ac:dyDescent="0.3">
      <c r="A14" s="201"/>
      <c r="B14" s="197"/>
      <c r="C14" s="194"/>
      <c r="D14" s="194"/>
      <c r="E14" s="201"/>
      <c r="F14" s="35"/>
      <c r="G14" s="35"/>
      <c r="H14" s="122"/>
      <c r="I14" s="124">
        <f t="shared" si="4"/>
        <v>0</v>
      </c>
      <c r="J14" s="94"/>
      <c r="K14" s="94"/>
      <c r="M14" s="51" t="s">
        <v>20</v>
      </c>
      <c r="N14" s="144">
        <f>SUM(N6:N13)</f>
        <v>2</v>
      </c>
      <c r="O14" s="144">
        <f t="shared" ref="O14:P14" si="5">SUM(O6:O13)</f>
        <v>0</v>
      </c>
      <c r="P14" s="144">
        <f t="shared" si="5"/>
        <v>2</v>
      </c>
      <c r="Q14" s="52"/>
      <c r="R14" s="53">
        <f>SUM(R6:R13)/2</f>
        <v>2</v>
      </c>
      <c r="S14" s="54"/>
      <c r="T14" s="148"/>
      <c r="U14" s="91"/>
      <c r="V14" s="91"/>
      <c r="W14" s="134"/>
      <c r="Y14" s="82"/>
      <c r="AA14" s="7"/>
    </row>
    <row r="15" spans="1:27" ht="14.4" customHeight="1" thickBot="1" x14ac:dyDescent="0.3">
      <c r="A15" s="7"/>
      <c r="B15" s="2"/>
      <c r="C15" s="8"/>
      <c r="D15" s="8"/>
      <c r="E15" s="7"/>
      <c r="F15" s="33"/>
      <c r="G15" s="34"/>
      <c r="H15" s="219"/>
      <c r="I15" s="124"/>
      <c r="J15" s="93"/>
      <c r="K15" s="93"/>
      <c r="Q15" s="5">
        <f>SUM(Q6:Q14)</f>
        <v>18</v>
      </c>
      <c r="R15" s="10"/>
      <c r="S15" s="11"/>
      <c r="T15" s="145" t="e">
        <f>SUM(T6:T14)</f>
        <v>#REF!</v>
      </c>
      <c r="Y15" s="7"/>
      <c r="AA15" s="7"/>
    </row>
    <row r="16" spans="1:27" ht="24" thickBot="1" x14ac:dyDescent="0.3">
      <c r="A16" s="9" t="s">
        <v>22</v>
      </c>
      <c r="B16" s="153"/>
      <c r="C16" s="236" t="s">
        <v>3</v>
      </c>
      <c r="D16" s="237"/>
      <c r="E16" s="152">
        <v>46234</v>
      </c>
      <c r="F16" s="79"/>
      <c r="G16" s="80"/>
      <c r="H16" s="220"/>
      <c r="I16" s="124"/>
      <c r="J16" s="92"/>
      <c r="K16" s="92"/>
      <c r="L16" s="114"/>
      <c r="M16" s="130" t="s">
        <v>21</v>
      </c>
      <c r="N16" s="131" t="s">
        <v>67</v>
      </c>
      <c r="O16" s="132"/>
      <c r="P16" s="3"/>
      <c r="Q16" s="3"/>
      <c r="R16" s="3"/>
      <c r="S16" s="3"/>
      <c r="U16" s="253" t="s">
        <v>68</v>
      </c>
      <c r="V16" s="254"/>
      <c r="W16" s="90"/>
      <c r="Y16" s="7"/>
      <c r="AA16" s="83"/>
    </row>
    <row r="17" spans="1:27" ht="22.95" customHeight="1" thickBot="1" x14ac:dyDescent="0.35">
      <c r="A17" s="192" t="s">
        <v>4</v>
      </c>
      <c r="B17" s="182">
        <v>9</v>
      </c>
      <c r="C17" s="183" t="s">
        <v>5</v>
      </c>
      <c r="D17" s="183">
        <v>0</v>
      </c>
      <c r="E17" s="184" t="s">
        <v>49</v>
      </c>
      <c r="F17" s="81"/>
      <c r="G17" s="81"/>
      <c r="H17" s="154">
        <v>46172</v>
      </c>
      <c r="I17" s="124">
        <f>IF(B17&lt;&gt;"",1,0)</f>
        <v>1</v>
      </c>
      <c r="J17" s="93"/>
      <c r="K17" s="93"/>
      <c r="L17" s="129"/>
      <c r="M17" s="55">
        <f ca="1">TODAY()</f>
        <v>46193</v>
      </c>
      <c r="N17" s="56" t="str">
        <f>N5</f>
        <v>VICTOIRE</v>
      </c>
      <c r="O17" s="57" t="s">
        <v>8</v>
      </c>
      <c r="P17" s="58" t="str">
        <f>P5</f>
        <v>DEFAITE</v>
      </c>
      <c r="Q17" s="59" t="str">
        <f>Q5</f>
        <v>POINTS</v>
      </c>
      <c r="R17" s="60" t="str">
        <f>R5</f>
        <v>joués</v>
      </c>
      <c r="S17" s="61" t="str">
        <f>S5</f>
        <v>Point. Average</v>
      </c>
      <c r="T17" s="146" t="s">
        <v>72</v>
      </c>
      <c r="U17" s="137" t="s">
        <v>69</v>
      </c>
      <c r="V17" s="141" t="s">
        <v>70</v>
      </c>
      <c r="W17" s="133"/>
      <c r="Y17" s="83"/>
      <c r="AA17" s="151"/>
    </row>
    <row r="18" spans="1:27" x14ac:dyDescent="0.3">
      <c r="A18" s="200" t="s">
        <v>16</v>
      </c>
      <c r="B18" s="186"/>
      <c r="C18" s="183" t="s">
        <v>5</v>
      </c>
      <c r="D18" s="188"/>
      <c r="E18" s="202" t="s">
        <v>17</v>
      </c>
      <c r="F18" s="12"/>
      <c r="G18" s="12"/>
      <c r="H18" s="218"/>
      <c r="I18" s="124">
        <f t="shared" ref="I18:I20" si="6">IF(B18&lt;&gt;"",1,0)</f>
        <v>0</v>
      </c>
      <c r="J18" s="95"/>
      <c r="K18" s="96"/>
      <c r="L18" s="62">
        <v>1</v>
      </c>
      <c r="M18" s="46"/>
      <c r="N18" s="42"/>
      <c r="O18" s="42"/>
      <c r="P18" s="42"/>
      <c r="Q18" s="43"/>
      <c r="R18" s="44"/>
      <c r="S18" s="22"/>
      <c r="T18" s="147"/>
      <c r="U18" s="138"/>
      <c r="V18" s="138"/>
      <c r="W18" s="91"/>
      <c r="Y18" s="84"/>
      <c r="AA18" s="155"/>
    </row>
    <row r="19" spans="1:27" x14ac:dyDescent="0.3">
      <c r="A19" s="191" t="s">
        <v>14</v>
      </c>
      <c r="B19" s="186"/>
      <c r="C19" s="187" t="s">
        <v>5</v>
      </c>
      <c r="D19" s="188"/>
      <c r="E19" s="189" t="s">
        <v>15</v>
      </c>
      <c r="F19" s="12"/>
      <c r="G19" s="12"/>
      <c r="H19" s="218"/>
      <c r="I19" s="124">
        <f t="shared" si="6"/>
        <v>0</v>
      </c>
      <c r="J19" s="93"/>
      <c r="K19" s="97"/>
      <c r="L19" s="63">
        <v>2</v>
      </c>
      <c r="M19" s="45"/>
      <c r="N19" s="42"/>
      <c r="O19" s="42"/>
      <c r="P19" s="42"/>
      <c r="Q19" s="43"/>
      <c r="R19" s="44"/>
      <c r="S19" s="22"/>
      <c r="T19" s="147"/>
      <c r="U19" s="138">
        <f>Q19-Q18</f>
        <v>0</v>
      </c>
      <c r="V19" s="138">
        <f t="shared" ref="V19:V23" si="7">Q19-Q18</f>
        <v>0</v>
      </c>
      <c r="W19" s="91"/>
      <c r="Y19" s="85"/>
      <c r="AA19" s="156"/>
    </row>
    <row r="20" spans="1:27" thickBot="1" x14ac:dyDescent="0.35">
      <c r="A20" s="181"/>
      <c r="B20" s="193"/>
      <c r="C20" s="194"/>
      <c r="D20" s="195"/>
      <c r="E20" s="196"/>
      <c r="F20" s="35"/>
      <c r="G20" s="35"/>
      <c r="H20" s="122"/>
      <c r="I20" s="124">
        <f t="shared" si="6"/>
        <v>0</v>
      </c>
      <c r="J20" s="94"/>
      <c r="K20" s="127"/>
      <c r="L20" s="64">
        <v>3</v>
      </c>
      <c r="M20" s="49"/>
      <c r="N20" s="42"/>
      <c r="O20" s="42"/>
      <c r="P20" s="42"/>
      <c r="Q20" s="43"/>
      <c r="R20" s="44"/>
      <c r="S20" s="22"/>
      <c r="T20" s="147"/>
      <c r="U20" s="138">
        <f>Q20-Q18</f>
        <v>0</v>
      </c>
      <c r="V20" s="138">
        <f t="shared" si="7"/>
        <v>0</v>
      </c>
      <c r="W20" s="91"/>
      <c r="Y20" s="82"/>
      <c r="AA20" s="7"/>
    </row>
    <row r="21" spans="1:27" ht="18.600000000000001" thickBot="1" x14ac:dyDescent="0.35">
      <c r="A21" s="7"/>
      <c r="B21" s="2"/>
      <c r="C21" s="8"/>
      <c r="D21" s="8"/>
      <c r="E21" s="7"/>
      <c r="F21" s="33"/>
      <c r="G21" s="34"/>
      <c r="H21" s="219"/>
      <c r="I21" s="124"/>
      <c r="J21" s="93"/>
      <c r="K21" s="97"/>
      <c r="L21" s="63">
        <v>4</v>
      </c>
      <c r="M21" s="41"/>
      <c r="N21" s="42"/>
      <c r="O21" s="42"/>
      <c r="P21" s="42"/>
      <c r="Q21" s="43"/>
      <c r="R21" s="44"/>
      <c r="S21" s="22"/>
      <c r="T21" s="147"/>
      <c r="U21" s="138">
        <f>Q21-Q18</f>
        <v>0</v>
      </c>
      <c r="V21" s="138">
        <f t="shared" si="7"/>
        <v>0</v>
      </c>
      <c r="W21" s="91"/>
      <c r="Y21" s="7"/>
      <c r="AA21" s="7"/>
    </row>
    <row r="22" spans="1:27" ht="19.95" customHeight="1" thickBot="1" x14ac:dyDescent="0.35">
      <c r="A22" s="9" t="s">
        <v>23</v>
      </c>
      <c r="B22" s="153"/>
      <c r="C22" s="236" t="s">
        <v>3</v>
      </c>
      <c r="D22" s="237"/>
      <c r="E22" s="152">
        <v>46249</v>
      </c>
      <c r="F22" s="79"/>
      <c r="G22" s="80"/>
      <c r="H22" s="220"/>
      <c r="I22" s="124"/>
      <c r="J22" s="92"/>
      <c r="K22" s="98"/>
      <c r="L22" s="63">
        <v>5</v>
      </c>
      <c r="M22" s="47"/>
      <c r="N22" s="42"/>
      <c r="O22" s="42"/>
      <c r="P22" s="42"/>
      <c r="Q22" s="43"/>
      <c r="R22" s="44"/>
      <c r="S22" s="22"/>
      <c r="T22" s="147"/>
      <c r="U22" s="138">
        <f>Q22-Q18</f>
        <v>0</v>
      </c>
      <c r="V22" s="138">
        <f t="shared" si="7"/>
        <v>0</v>
      </c>
      <c r="W22" s="91"/>
      <c r="Y22" s="7"/>
      <c r="AA22" s="151"/>
    </row>
    <row r="23" spans="1:27" ht="18.600000000000001" thickBot="1" x14ac:dyDescent="0.35">
      <c r="A23" s="203" t="s">
        <v>14</v>
      </c>
      <c r="B23" s="182"/>
      <c r="C23" s="183" t="s">
        <v>5</v>
      </c>
      <c r="D23" s="183"/>
      <c r="E23" s="184" t="s">
        <v>49</v>
      </c>
      <c r="F23" s="81"/>
      <c r="G23" s="81"/>
      <c r="H23" s="154"/>
      <c r="I23" s="124">
        <f>IF(B23&lt;&gt;"",1,0)</f>
        <v>0</v>
      </c>
      <c r="J23" s="93"/>
      <c r="K23" s="97"/>
      <c r="L23" s="65">
        <v>6</v>
      </c>
      <c r="M23" s="48"/>
      <c r="N23" s="42"/>
      <c r="O23" s="42"/>
      <c r="P23" s="42"/>
      <c r="Q23" s="43"/>
      <c r="R23" s="44"/>
      <c r="S23" s="22"/>
      <c r="T23" s="147"/>
      <c r="U23" s="138">
        <f>Q23-Q18</f>
        <v>0</v>
      </c>
      <c r="V23" s="138">
        <f t="shared" si="7"/>
        <v>0</v>
      </c>
      <c r="W23" s="91"/>
      <c r="Y23" s="83"/>
      <c r="AA23" s="82"/>
    </row>
    <row r="24" spans="1:27" x14ac:dyDescent="0.3">
      <c r="A24" s="200" t="s">
        <v>16</v>
      </c>
      <c r="B24" s="186"/>
      <c r="C24" s="187" t="s">
        <v>5</v>
      </c>
      <c r="D24" s="188"/>
      <c r="E24" s="185" t="s">
        <v>4</v>
      </c>
      <c r="F24" s="12"/>
      <c r="G24" s="12"/>
      <c r="H24" s="218"/>
      <c r="I24" s="124">
        <f t="shared" ref="I24:I26" si="8">IF(B24&lt;&gt;"",1,0)</f>
        <v>0</v>
      </c>
      <c r="J24" s="95"/>
      <c r="K24" s="96"/>
      <c r="L24" s="66"/>
      <c r="M24" s="50"/>
      <c r="N24" s="42"/>
      <c r="O24" s="42"/>
      <c r="P24" s="42"/>
      <c r="Q24" s="43"/>
      <c r="R24" s="44"/>
      <c r="S24" s="22"/>
      <c r="T24" s="147"/>
      <c r="U24" s="138"/>
      <c r="V24" s="138"/>
      <c r="W24" s="91"/>
      <c r="Y24" s="84"/>
      <c r="AA24" s="2"/>
    </row>
    <row r="25" spans="1:27" x14ac:dyDescent="0.3">
      <c r="A25" s="189" t="s">
        <v>15</v>
      </c>
      <c r="B25" s="186"/>
      <c r="C25" s="187" t="s">
        <v>5</v>
      </c>
      <c r="D25" s="188"/>
      <c r="E25" s="202" t="s">
        <v>17</v>
      </c>
      <c r="F25" s="12"/>
      <c r="G25" s="12"/>
      <c r="H25" s="218"/>
      <c r="I25" s="124">
        <f t="shared" si="8"/>
        <v>0</v>
      </c>
      <c r="J25" s="93"/>
      <c r="K25" s="97"/>
      <c r="L25" s="66"/>
      <c r="M25" s="78"/>
      <c r="N25" s="42"/>
      <c r="O25" s="42"/>
      <c r="P25" s="42"/>
      <c r="Q25" s="43"/>
      <c r="R25" s="44"/>
      <c r="S25" s="22"/>
      <c r="T25" s="147"/>
      <c r="U25" s="138"/>
      <c r="V25" s="138"/>
      <c r="W25" s="91"/>
      <c r="Y25" s="85"/>
      <c r="AA25" s="156"/>
    </row>
    <row r="26" spans="1:27" ht="18" customHeight="1" thickBot="1" x14ac:dyDescent="0.3">
      <c r="A26" s="203"/>
      <c r="B26" s="193"/>
      <c r="C26" s="194"/>
      <c r="D26" s="195"/>
      <c r="E26" s="196"/>
      <c r="F26" s="35"/>
      <c r="G26" s="35"/>
      <c r="H26" s="122"/>
      <c r="I26" s="124">
        <f t="shared" si="8"/>
        <v>0</v>
      </c>
      <c r="J26" s="94"/>
      <c r="K26" s="94"/>
      <c r="M26" s="51" t="s">
        <v>20</v>
      </c>
      <c r="N26" s="144"/>
      <c r="O26" s="144"/>
      <c r="P26" s="144"/>
      <c r="Q26" s="52"/>
      <c r="R26" s="53"/>
      <c r="S26" s="54"/>
      <c r="T26" s="148"/>
      <c r="U26" s="135"/>
      <c r="V26" s="136"/>
      <c r="W26" s="134"/>
      <c r="Y26" s="82"/>
      <c r="AA26" s="7"/>
    </row>
    <row r="27" spans="1:27" ht="18.600000000000001" thickBot="1" x14ac:dyDescent="0.3">
      <c r="A27" s="7"/>
      <c r="B27" s="2"/>
      <c r="C27" s="8"/>
      <c r="D27" s="8"/>
      <c r="E27" s="7"/>
      <c r="F27" s="33"/>
      <c r="G27" s="34"/>
      <c r="H27" s="219"/>
      <c r="I27" s="124"/>
      <c r="J27" s="93"/>
      <c r="K27" s="93"/>
      <c r="L27" s="281" t="s">
        <v>24</v>
      </c>
      <c r="M27" s="282"/>
      <c r="N27" s="282"/>
      <c r="O27" s="282"/>
      <c r="P27" s="282"/>
      <c r="Q27" s="282"/>
      <c r="R27" s="282"/>
      <c r="S27" s="282"/>
      <c r="T27" s="282"/>
      <c r="U27" s="282"/>
      <c r="V27" s="282"/>
      <c r="W27" s="282"/>
      <c r="Y27" s="7"/>
      <c r="AA27" s="7"/>
    </row>
    <row r="28" spans="1:27" ht="24" customHeight="1" thickBot="1" x14ac:dyDescent="0.3">
      <c r="A28" s="9" t="s">
        <v>25</v>
      </c>
      <c r="B28" s="153"/>
      <c r="C28" s="236" t="s">
        <v>3</v>
      </c>
      <c r="D28" s="237"/>
      <c r="E28" s="152">
        <v>46265</v>
      </c>
      <c r="F28" s="79"/>
      <c r="G28" s="80"/>
      <c r="H28" s="220"/>
      <c r="I28" s="124"/>
      <c r="J28" s="92"/>
      <c r="K28" s="92"/>
      <c r="L28" s="283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W28" s="282"/>
      <c r="Y28" s="7"/>
      <c r="AA28" s="151"/>
    </row>
    <row r="29" spans="1:27" ht="18.600000000000001" customHeight="1" thickBot="1" x14ac:dyDescent="0.35">
      <c r="A29" s="190" t="s">
        <v>17</v>
      </c>
      <c r="B29" s="182"/>
      <c r="C29" s="183" t="s">
        <v>5</v>
      </c>
      <c r="D29" s="183"/>
      <c r="E29" s="184" t="s">
        <v>49</v>
      </c>
      <c r="F29" s="81"/>
      <c r="G29" s="81"/>
      <c r="H29" s="154"/>
      <c r="I29" s="124">
        <f>IF(B29&lt;&gt;"",1,0)</f>
        <v>0</v>
      </c>
      <c r="J29" s="95"/>
      <c r="K29" s="95"/>
      <c r="L29" s="68"/>
      <c r="M29" s="31"/>
      <c r="N29" s="31"/>
      <c r="O29" s="31"/>
      <c r="P29" s="31"/>
      <c r="Q29" s="31"/>
      <c r="R29" s="31"/>
      <c r="S29" s="31"/>
      <c r="T29" s="149"/>
      <c r="U29" s="31"/>
      <c r="V29" s="31"/>
      <c r="W29"/>
      <c r="Y29" s="83"/>
      <c r="AA29" s="2"/>
    </row>
    <row r="30" spans="1:27" ht="18.600000000000001" customHeight="1" thickBot="1" x14ac:dyDescent="0.35">
      <c r="A30" s="189" t="s">
        <v>15</v>
      </c>
      <c r="B30" s="186"/>
      <c r="C30" s="187" t="s">
        <v>5</v>
      </c>
      <c r="D30" s="188"/>
      <c r="E30" s="200" t="s">
        <v>16</v>
      </c>
      <c r="F30" s="12"/>
      <c r="G30" s="12"/>
      <c r="H30" s="218"/>
      <c r="I30" s="124">
        <f t="shared" ref="I30:I32" si="9">IF(B30&lt;&gt;"",1,0)</f>
        <v>0</v>
      </c>
      <c r="J30" s="93"/>
      <c r="K30" s="93"/>
      <c r="L30" s="68"/>
      <c r="M30" s="86" t="s">
        <v>26</v>
      </c>
      <c r="N30" s="246" t="s">
        <v>27</v>
      </c>
      <c r="O30" s="247"/>
      <c r="P30" s="247"/>
      <c r="Q30" s="248"/>
      <c r="R30" s="249" t="s">
        <v>28</v>
      </c>
      <c r="S30" s="250"/>
      <c r="T30" s="251"/>
      <c r="U30" s="251"/>
      <c r="V30" s="251"/>
      <c r="W30" s="252"/>
      <c r="Y30" s="84"/>
      <c r="AA30" s="85"/>
    </row>
    <row r="31" spans="1:27" ht="18.600000000000001" customHeight="1" thickBot="1" x14ac:dyDescent="0.35">
      <c r="A31" s="185" t="s">
        <v>4</v>
      </c>
      <c r="B31" s="186"/>
      <c r="C31" s="187" t="s">
        <v>5</v>
      </c>
      <c r="D31" s="188"/>
      <c r="E31" s="191" t="s">
        <v>14</v>
      </c>
      <c r="F31" s="12"/>
      <c r="G31" s="12"/>
      <c r="H31" s="218"/>
      <c r="I31" s="124">
        <f t="shared" si="9"/>
        <v>0</v>
      </c>
      <c r="J31" s="93"/>
      <c r="K31" s="93"/>
      <c r="L31" s="23">
        <v>240</v>
      </c>
      <c r="M31" s="26" t="s">
        <v>14</v>
      </c>
      <c r="N31" s="255" t="s">
        <v>29</v>
      </c>
      <c r="O31" s="256"/>
      <c r="P31" s="256"/>
      <c r="Q31" s="257"/>
      <c r="R31" s="258" t="s">
        <v>30</v>
      </c>
      <c r="S31" s="259"/>
      <c r="T31" s="259"/>
      <c r="U31" s="259"/>
      <c r="V31" s="259"/>
      <c r="W31" s="260"/>
      <c r="Y31" s="85"/>
      <c r="AA31" s="156"/>
    </row>
    <row r="32" spans="1:27" ht="18" customHeight="1" thickBot="1" x14ac:dyDescent="0.35">
      <c r="A32" s="204"/>
      <c r="B32" s="193"/>
      <c r="C32" s="194"/>
      <c r="D32" s="195"/>
      <c r="E32" s="196"/>
      <c r="F32" s="35"/>
      <c r="G32" s="35"/>
      <c r="H32" s="122"/>
      <c r="I32" s="124">
        <f t="shared" si="9"/>
        <v>0</v>
      </c>
      <c r="J32" s="94"/>
      <c r="K32" s="94"/>
      <c r="L32" s="24">
        <v>635</v>
      </c>
      <c r="M32" s="27" t="s">
        <v>16</v>
      </c>
      <c r="N32" s="256" t="s">
        <v>82</v>
      </c>
      <c r="O32" s="261"/>
      <c r="P32" s="261"/>
      <c r="Q32" s="262"/>
      <c r="R32" s="258" t="s">
        <v>83</v>
      </c>
      <c r="S32" s="259"/>
      <c r="T32" s="259"/>
      <c r="U32" s="259"/>
      <c r="V32" s="259"/>
      <c r="W32" s="260"/>
      <c r="Y32" s="82"/>
      <c r="AA32" s="7"/>
    </row>
    <row r="33" spans="1:27" ht="18" customHeight="1" thickBot="1" x14ac:dyDescent="0.35">
      <c r="A33" s="77"/>
      <c r="B33" s="2"/>
      <c r="C33" s="8"/>
      <c r="D33" s="8"/>
      <c r="E33" s="7"/>
      <c r="F33" s="162"/>
      <c r="G33" s="163"/>
      <c r="H33" s="167"/>
      <c r="I33" s="161"/>
      <c r="J33" s="93"/>
      <c r="K33" s="93"/>
      <c r="L33" s="18">
        <v>1076</v>
      </c>
      <c r="M33" s="28" t="s">
        <v>15</v>
      </c>
      <c r="N33" s="256" t="s">
        <v>77</v>
      </c>
      <c r="O33" s="261"/>
      <c r="P33" s="261"/>
      <c r="Q33" s="262"/>
      <c r="R33" s="258" t="s">
        <v>78</v>
      </c>
      <c r="S33" s="259"/>
      <c r="T33" s="259"/>
      <c r="U33" s="259"/>
      <c r="V33" s="259"/>
      <c r="W33" s="260"/>
      <c r="Y33" s="7"/>
      <c r="AA33" s="7"/>
    </row>
    <row r="34" spans="1:27" ht="0.6" hidden="1" customHeight="1" thickTop="1" thickBot="1" x14ac:dyDescent="0.35">
      <c r="A34" s="7"/>
      <c r="B34" s="306" t="s">
        <v>44</v>
      </c>
      <c r="C34" s="307"/>
      <c r="D34" s="307"/>
      <c r="E34" s="308"/>
      <c r="F34" s="92"/>
      <c r="G34" s="92"/>
      <c r="H34" s="165"/>
      <c r="I34" s="161"/>
      <c r="J34" s="92"/>
      <c r="K34" s="92"/>
      <c r="L34" s="207">
        <v>982</v>
      </c>
      <c r="M34" s="208" t="s">
        <v>18</v>
      </c>
      <c r="N34" s="263" t="s">
        <v>31</v>
      </c>
      <c r="O34" s="264"/>
      <c r="P34" s="264"/>
      <c r="Q34" s="265"/>
      <c r="R34" s="266" t="s">
        <v>32</v>
      </c>
      <c r="S34" s="267"/>
      <c r="T34" s="267"/>
      <c r="U34" s="267"/>
      <c r="V34" s="267"/>
      <c r="W34" s="268"/>
      <c r="Y34" s="7"/>
      <c r="AA34" s="151"/>
    </row>
    <row r="35" spans="1:27" ht="1.2" hidden="1" customHeight="1" thickTop="1" thickBot="1" x14ac:dyDescent="0.35">
      <c r="A35" s="226"/>
      <c r="B35" s="309" t="s">
        <v>76</v>
      </c>
      <c r="C35" s="310"/>
      <c r="D35" s="310"/>
      <c r="E35" s="311"/>
      <c r="F35" s="166"/>
      <c r="G35" s="166"/>
      <c r="H35" s="164"/>
      <c r="I35" s="161"/>
      <c r="J35" s="95"/>
      <c r="K35" s="95"/>
      <c r="L35" s="205">
        <v>2549</v>
      </c>
      <c r="M35" s="206" t="s">
        <v>6</v>
      </c>
      <c r="N35" s="269" t="s">
        <v>33</v>
      </c>
      <c r="O35" s="264"/>
      <c r="P35" s="264"/>
      <c r="Q35" s="265"/>
      <c r="R35" s="266" t="s">
        <v>34</v>
      </c>
      <c r="S35" s="267"/>
      <c r="T35" s="267"/>
      <c r="U35" s="267"/>
      <c r="V35" s="267"/>
      <c r="W35" s="268"/>
      <c r="Y35" s="83"/>
      <c r="AA35" s="84"/>
    </row>
    <row r="36" spans="1:27" ht="22.2" customHeight="1" thickBot="1" x14ac:dyDescent="0.35">
      <c r="A36" s="229" t="s">
        <v>84</v>
      </c>
      <c r="B36" s="312"/>
      <c r="C36" s="313"/>
      <c r="D36" s="313"/>
      <c r="E36" s="314"/>
      <c r="F36" s="166"/>
      <c r="G36" s="166"/>
      <c r="H36" s="164"/>
      <c r="I36" s="161"/>
      <c r="J36" s="93"/>
      <c r="K36" s="93"/>
      <c r="L36" s="25">
        <v>519</v>
      </c>
      <c r="M36" s="29" t="s">
        <v>4</v>
      </c>
      <c r="N36" s="255" t="s">
        <v>35</v>
      </c>
      <c r="O36" s="261"/>
      <c r="P36" s="261"/>
      <c r="Q36" s="262"/>
      <c r="R36" s="258" t="s">
        <v>36</v>
      </c>
      <c r="S36" s="259"/>
      <c r="T36" s="259"/>
      <c r="U36" s="259"/>
      <c r="V36" s="259"/>
      <c r="W36" s="260"/>
      <c r="Y36" s="84"/>
      <c r="AA36" s="83"/>
    </row>
    <row r="37" spans="1:27" ht="18.600000000000001" thickBot="1" x14ac:dyDescent="0.3">
      <c r="A37" s="230"/>
      <c r="B37" s="315" t="s">
        <v>85</v>
      </c>
      <c r="C37" s="316"/>
      <c r="D37" s="316"/>
      <c r="E37" s="317"/>
      <c r="F37" s="166"/>
      <c r="G37" s="166"/>
      <c r="H37" s="164"/>
      <c r="I37" s="161"/>
      <c r="J37" s="95"/>
      <c r="K37" s="95"/>
      <c r="L37" s="19">
        <v>864</v>
      </c>
      <c r="M37" s="30" t="s">
        <v>17</v>
      </c>
      <c r="N37" s="328" t="s">
        <v>37</v>
      </c>
      <c r="O37" s="329"/>
      <c r="P37" s="329"/>
      <c r="Q37" s="330"/>
      <c r="R37" s="331" t="s">
        <v>38</v>
      </c>
      <c r="S37" s="332"/>
      <c r="T37" s="332"/>
      <c r="U37" s="332"/>
      <c r="V37" s="332"/>
      <c r="W37" s="333"/>
      <c r="Y37" s="85"/>
      <c r="AA37" s="156"/>
    </row>
    <row r="38" spans="1:27" thickBot="1" x14ac:dyDescent="0.3">
      <c r="A38" s="231"/>
      <c r="B38" s="318"/>
      <c r="C38" s="319"/>
      <c r="D38" s="319"/>
      <c r="E38" s="320"/>
      <c r="F38" s="166"/>
      <c r="G38" s="166"/>
      <c r="H38" s="164"/>
      <c r="I38" s="161"/>
      <c r="J38" s="94"/>
      <c r="K38" s="94"/>
      <c r="L38" s="110">
        <v>1607</v>
      </c>
      <c r="M38" s="111" t="s">
        <v>49</v>
      </c>
      <c r="N38" s="290" t="s">
        <v>50</v>
      </c>
      <c r="O38" s="291"/>
      <c r="P38" s="291"/>
      <c r="Q38" s="292"/>
      <c r="R38" s="293" t="s">
        <v>51</v>
      </c>
      <c r="S38" s="294"/>
      <c r="T38" s="294"/>
      <c r="U38" s="294"/>
      <c r="V38" s="294"/>
      <c r="W38" s="295"/>
      <c r="Y38" s="82"/>
      <c r="AA38" s="7"/>
    </row>
    <row r="39" spans="1:27" ht="18.600000000000001" customHeight="1" thickTop="1" x14ac:dyDescent="0.25">
      <c r="A39" s="7"/>
      <c r="B39" s="2"/>
      <c r="C39" s="8"/>
      <c r="D39" s="8"/>
      <c r="E39" s="7"/>
      <c r="F39" s="163"/>
      <c r="G39" s="163"/>
      <c r="H39" s="164"/>
      <c r="I39" s="161"/>
      <c r="J39" s="93"/>
      <c r="K39" s="93"/>
      <c r="L39" s="284" t="s">
        <v>48</v>
      </c>
      <c r="M39" s="285"/>
      <c r="N39" s="285"/>
      <c r="O39" s="285"/>
      <c r="P39" s="285"/>
      <c r="Q39" s="285"/>
      <c r="R39" s="285"/>
      <c r="S39" s="285"/>
      <c r="T39" s="285"/>
      <c r="U39" s="285"/>
      <c r="V39" s="285"/>
      <c r="W39" s="286"/>
      <c r="Y39" s="7"/>
      <c r="AA39" s="7"/>
    </row>
    <row r="40" spans="1:27" ht="24" customHeight="1" thickBot="1" x14ac:dyDescent="0.3">
      <c r="A40" s="339" t="s">
        <v>57</v>
      </c>
      <c r="B40" s="338"/>
      <c r="C40" s="338"/>
      <c r="D40" s="338"/>
      <c r="E40" s="338"/>
      <c r="F40" s="338"/>
      <c r="G40" s="338"/>
      <c r="H40" s="338"/>
      <c r="I40" s="338"/>
      <c r="J40" s="338"/>
      <c r="K40" s="216"/>
      <c r="L40" s="287"/>
      <c r="M40" s="288"/>
      <c r="N40" s="288"/>
      <c r="O40" s="288"/>
      <c r="P40" s="288"/>
      <c r="Q40" s="288"/>
      <c r="R40" s="288"/>
      <c r="S40" s="288"/>
      <c r="T40" s="288"/>
      <c r="U40" s="288"/>
      <c r="V40" s="288"/>
      <c r="W40" s="289"/>
      <c r="Y40" s="7"/>
      <c r="AA40" s="151"/>
    </row>
    <row r="41" spans="1:27" ht="18.600000000000001" customHeight="1" x14ac:dyDescent="0.3">
      <c r="A41" s="340" t="s">
        <v>52</v>
      </c>
      <c r="B41" s="341"/>
      <c r="C41" s="341"/>
      <c r="D41" s="341"/>
      <c r="E41" s="341"/>
      <c r="F41" s="341"/>
      <c r="G41" s="341"/>
      <c r="H41" s="341"/>
      <c r="I41" s="341"/>
      <c r="J41" s="341"/>
      <c r="K41" s="217"/>
      <c r="L41" s="112">
        <v>1</v>
      </c>
      <c r="M41" s="270" t="s">
        <v>39</v>
      </c>
      <c r="N41" s="271"/>
      <c r="O41" s="271"/>
      <c r="P41" s="271"/>
      <c r="Q41" s="271"/>
      <c r="R41" s="271"/>
      <c r="S41" s="271"/>
      <c r="T41" s="271"/>
      <c r="U41" s="271"/>
      <c r="V41" s="271"/>
      <c r="W41" s="272"/>
      <c r="Y41" s="83"/>
      <c r="AA41" s="84"/>
    </row>
    <row r="42" spans="1:27" ht="18.600000000000001" customHeight="1" x14ac:dyDescent="0.3">
      <c r="A42" s="83"/>
      <c r="B42" s="160"/>
      <c r="C42" s="8"/>
      <c r="D42" s="170" t="s">
        <v>7</v>
      </c>
      <c r="E42" s="15"/>
      <c r="F42" s="15"/>
      <c r="G42" s="15"/>
      <c r="H42" s="118" t="s">
        <v>8</v>
      </c>
      <c r="I42" s="125"/>
      <c r="J42" s="93" t="s">
        <v>66</v>
      </c>
      <c r="K42" s="93"/>
      <c r="L42" s="113">
        <v>2</v>
      </c>
      <c r="M42" s="273" t="s">
        <v>40</v>
      </c>
      <c r="N42" s="274"/>
      <c r="O42" s="274"/>
      <c r="P42" s="274"/>
      <c r="Q42" s="274"/>
      <c r="R42" s="274"/>
      <c r="S42" s="274"/>
      <c r="T42" s="274"/>
      <c r="U42" s="274"/>
      <c r="V42" s="274"/>
      <c r="W42" s="275"/>
      <c r="Y42" s="84"/>
      <c r="AA42" s="155"/>
    </row>
    <row r="43" spans="1:27" ht="18.600000000000001" customHeight="1" x14ac:dyDescent="0.3">
      <c r="A43" s="344" t="s">
        <v>54</v>
      </c>
      <c r="B43" s="345"/>
      <c r="C43" s="345"/>
      <c r="D43" s="103" t="s">
        <v>64</v>
      </c>
      <c r="E43" s="103"/>
      <c r="F43" s="103"/>
      <c r="G43" s="103"/>
      <c r="H43" s="119" t="s">
        <v>63</v>
      </c>
      <c r="I43" s="126"/>
      <c r="J43" s="95"/>
      <c r="K43" s="95"/>
      <c r="L43" s="113">
        <v>3</v>
      </c>
      <c r="M43" s="273" t="s">
        <v>41</v>
      </c>
      <c r="N43" s="274"/>
      <c r="O43" s="274"/>
      <c r="P43" s="274"/>
      <c r="Q43" s="274"/>
      <c r="R43" s="274"/>
      <c r="S43" s="274"/>
      <c r="T43" s="274"/>
      <c r="U43" s="274"/>
      <c r="V43" s="274"/>
      <c r="W43" s="275"/>
      <c r="Y43" s="85"/>
      <c r="AA43" s="156"/>
    </row>
    <row r="44" spans="1:27" ht="18" customHeight="1" x14ac:dyDescent="0.3">
      <c r="A44" s="174" t="s">
        <v>53</v>
      </c>
      <c r="B44" s="160"/>
      <c r="C44" s="8"/>
      <c r="D44" s="88" t="s">
        <v>64</v>
      </c>
      <c r="E44" s="109" t="s">
        <v>65</v>
      </c>
      <c r="F44" s="108"/>
      <c r="G44" s="108"/>
      <c r="H44" s="120" t="s">
        <v>63</v>
      </c>
      <c r="I44" s="168"/>
      <c r="J44" s="94">
        <v>7</v>
      </c>
      <c r="K44" s="94"/>
      <c r="L44" s="113">
        <v>4</v>
      </c>
      <c r="M44" s="273" t="s">
        <v>42</v>
      </c>
      <c r="N44" s="274"/>
      <c r="O44" s="274"/>
      <c r="P44" s="274"/>
      <c r="Q44" s="274"/>
      <c r="R44" s="274"/>
      <c r="S44" s="274"/>
      <c r="T44" s="274"/>
      <c r="U44" s="274"/>
      <c r="V44" s="274"/>
      <c r="W44" s="275"/>
      <c r="Y44" s="82"/>
    </row>
    <row r="45" spans="1:27" ht="20.399999999999999" customHeight="1" x14ac:dyDescent="0.35">
      <c r="A45" s="342" t="s">
        <v>55</v>
      </c>
      <c r="B45" s="343"/>
      <c r="C45" s="343"/>
      <c r="D45" s="107"/>
      <c r="E45" s="169"/>
      <c r="F45" s="108"/>
      <c r="G45" s="108"/>
      <c r="H45" s="120" t="s">
        <v>63</v>
      </c>
      <c r="I45" s="171"/>
      <c r="J45" s="173">
        <v>1</v>
      </c>
      <c r="K45" s="173"/>
      <c r="L45" s="113">
        <v>5</v>
      </c>
      <c r="M45" s="273" t="s">
        <v>43</v>
      </c>
      <c r="N45" s="276"/>
      <c r="O45" s="276"/>
      <c r="P45" s="276"/>
      <c r="Q45" s="276"/>
      <c r="R45" s="276"/>
      <c r="S45" s="277"/>
      <c r="T45" s="274"/>
      <c r="U45" s="274"/>
      <c r="V45" s="274"/>
      <c r="W45" s="275"/>
    </row>
    <row r="46" spans="1:27" ht="18" customHeight="1" x14ac:dyDescent="0.35">
      <c r="A46" s="100"/>
      <c r="B46" s="101" t="s">
        <v>56</v>
      </c>
      <c r="I46" s="171"/>
      <c r="L46" s="278">
        <v>6</v>
      </c>
      <c r="M46" s="273" t="s">
        <v>86</v>
      </c>
      <c r="N46" s="276"/>
      <c r="O46" s="276"/>
      <c r="P46" s="276"/>
      <c r="Q46" s="276"/>
      <c r="R46" s="276"/>
      <c r="S46" s="277"/>
      <c r="T46" s="274"/>
      <c r="U46" s="274"/>
      <c r="V46" s="274"/>
      <c r="W46" s="275"/>
    </row>
    <row r="47" spans="1:27" s="6" customFormat="1" ht="24" customHeight="1" thickBot="1" x14ac:dyDescent="0.3">
      <c r="A47" s="346" t="s">
        <v>58</v>
      </c>
      <c r="B47" s="337"/>
      <c r="C47" s="337"/>
      <c r="D47" s="337"/>
      <c r="E47" s="337"/>
      <c r="F47" s="337"/>
      <c r="G47" s="337"/>
      <c r="H47" s="337"/>
      <c r="I47" s="337"/>
      <c r="J47" s="172"/>
      <c r="K47" s="172"/>
      <c r="L47" s="279"/>
      <c r="M47" s="323" t="s">
        <v>87</v>
      </c>
      <c r="N47" s="324"/>
      <c r="O47" s="324"/>
      <c r="P47" s="324"/>
      <c r="Q47" s="324"/>
      <c r="R47" s="324"/>
      <c r="S47" s="325"/>
      <c r="T47" s="326"/>
      <c r="U47" s="326"/>
      <c r="V47" s="326"/>
      <c r="W47" s="327"/>
    </row>
    <row r="48" spans="1:27" s="6" customFormat="1" ht="23.25" customHeight="1" x14ac:dyDescent="0.25">
      <c r="A48" s="336" t="s">
        <v>59</v>
      </c>
      <c r="B48" s="337"/>
      <c r="C48" s="337"/>
      <c r="D48" s="337"/>
      <c r="E48" s="337"/>
      <c r="F48" s="337"/>
      <c r="G48" s="337"/>
      <c r="H48" s="337"/>
      <c r="I48" s="337"/>
      <c r="J48" s="338"/>
      <c r="K48" s="216"/>
      <c r="L48" s="232" t="s">
        <v>45</v>
      </c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4"/>
    </row>
    <row r="49" spans="1:23" s="6" customFormat="1" ht="23.25" customHeight="1" x14ac:dyDescent="0.25">
      <c r="A49" s="347" t="s">
        <v>60</v>
      </c>
      <c r="B49" s="348"/>
      <c r="C49" s="348"/>
      <c r="D49" s="348"/>
      <c r="E49" s="348"/>
      <c r="F49" s="348"/>
      <c r="G49" s="348"/>
      <c r="H49" s="348"/>
      <c r="I49" s="348"/>
      <c r="J49" s="172"/>
      <c r="K49" s="172"/>
      <c r="L49" s="296" t="s">
        <v>46</v>
      </c>
      <c r="M49" s="297"/>
      <c r="N49" s="297"/>
      <c r="O49" s="297"/>
      <c r="P49" s="297"/>
      <c r="Q49" s="297"/>
      <c r="R49" s="297"/>
      <c r="S49" s="297"/>
      <c r="T49" s="297"/>
      <c r="U49" s="297"/>
      <c r="V49" s="297"/>
      <c r="W49" s="298"/>
    </row>
    <row r="50" spans="1:23" s="6" customFormat="1" ht="24" customHeight="1" x14ac:dyDescent="0.25">
      <c r="A50" s="346" t="s">
        <v>61</v>
      </c>
      <c r="B50" s="337"/>
      <c r="C50" s="337"/>
      <c r="D50" s="337"/>
      <c r="E50" s="337"/>
      <c r="F50" s="337"/>
      <c r="G50" s="337"/>
      <c r="H50" s="337"/>
      <c r="I50" s="337"/>
      <c r="J50" s="172"/>
      <c r="K50" s="172"/>
      <c r="L50" s="299" t="s">
        <v>13</v>
      </c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1"/>
    </row>
    <row r="51" spans="1:23" s="6" customFormat="1" ht="19.2" customHeight="1" thickBot="1" x14ac:dyDescent="0.45">
      <c r="A51" s="334" t="s">
        <v>62</v>
      </c>
      <c r="B51" s="335"/>
      <c r="C51" s="335"/>
      <c r="D51" s="335"/>
      <c r="E51" s="335"/>
      <c r="F51" s="335"/>
      <c r="G51" s="335"/>
      <c r="H51" s="335"/>
      <c r="I51" s="335"/>
      <c r="J51" s="228"/>
      <c r="K51" s="228"/>
      <c r="L51" s="302" t="s">
        <v>47</v>
      </c>
      <c r="M51" s="303"/>
      <c r="N51" s="303"/>
      <c r="O51" s="303"/>
      <c r="P51" s="303"/>
      <c r="Q51" s="303"/>
      <c r="R51" s="304"/>
      <c r="S51" s="304"/>
      <c r="T51" s="304"/>
      <c r="U51" s="304"/>
      <c r="V51" s="304"/>
      <c r="W51" s="305"/>
    </row>
    <row r="52" spans="1:23" ht="24" customHeight="1" thickTop="1" x14ac:dyDescent="0.45">
      <c r="A52" s="321"/>
      <c r="B52" s="322"/>
      <c r="C52" s="322"/>
      <c r="D52" s="322"/>
      <c r="E52" s="322"/>
      <c r="F52" s="322"/>
      <c r="G52" s="227"/>
    </row>
    <row r="53" spans="1:23" ht="25.2" x14ac:dyDescent="0.25">
      <c r="A53" s="159"/>
      <c r="B53" s="159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7"/>
      <c r="P53" s="17"/>
      <c r="Q53" s="17"/>
      <c r="R53" s="17"/>
      <c r="S53" s="17"/>
    </row>
    <row r="54" spans="1:23" ht="14.25" customHeight="1" x14ac:dyDescent="0.25">
      <c r="A54" s="159"/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69"/>
      <c r="P54" s="70"/>
      <c r="Q54" s="70"/>
      <c r="R54" s="17"/>
      <c r="S54" s="17"/>
    </row>
    <row r="55" spans="1:23" ht="14.25" customHeight="1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69"/>
      <c r="P55" s="70"/>
      <c r="Q55" s="70"/>
      <c r="R55" s="71"/>
      <c r="S55" s="67"/>
    </row>
    <row r="56" spans="1:23" s="5" customFormat="1" ht="12.75" customHeight="1" x14ac:dyDescent="0.25">
      <c r="A56" s="15"/>
      <c r="B56" s="15"/>
      <c r="C56" s="15"/>
      <c r="D56" s="15"/>
      <c r="E56" s="15"/>
      <c r="F56" s="15"/>
      <c r="G56" s="15"/>
      <c r="H56" s="164"/>
      <c r="I56" s="125"/>
      <c r="J56" s="15"/>
      <c r="K56" s="15"/>
      <c r="L56" s="15"/>
      <c r="M56" s="15"/>
      <c r="N56" s="15"/>
      <c r="O56" s="69"/>
      <c r="P56" s="106"/>
      <c r="Q56" s="106"/>
      <c r="R56" s="71"/>
      <c r="S56" s="17"/>
      <c r="T56" s="145"/>
    </row>
    <row r="57" spans="1:23" s="15" customFormat="1" ht="12.75" customHeight="1" x14ac:dyDescent="0.25">
      <c r="C57" s="5"/>
      <c r="D57" s="103"/>
      <c r="E57" s="103"/>
      <c r="F57" s="103"/>
      <c r="G57" s="103"/>
      <c r="H57" s="119"/>
      <c r="I57" s="126"/>
      <c r="J57" s="103"/>
      <c r="K57" s="103"/>
      <c r="L57" s="175"/>
      <c r="M57" s="175"/>
      <c r="N57" s="91"/>
      <c r="O57" s="16"/>
      <c r="P57" s="16"/>
      <c r="Q57" s="16"/>
      <c r="R57" s="71"/>
      <c r="S57" s="87"/>
      <c r="T57" s="150"/>
    </row>
    <row r="58" spans="1:23" s="15" customFormat="1" ht="12" customHeight="1" x14ac:dyDescent="0.25">
      <c r="A58" s="32"/>
      <c r="B58" s="5"/>
      <c r="C58" s="5"/>
      <c r="D58" s="5"/>
      <c r="E58" s="99"/>
      <c r="F58"/>
      <c r="G58"/>
      <c r="H58" s="176"/>
      <c r="I58" s="168"/>
      <c r="J58"/>
      <c r="K58"/>
      <c r="L58" s="99"/>
      <c r="M58" s="99"/>
      <c r="N58" s="175"/>
      <c r="R58" s="71"/>
      <c r="S58" s="87"/>
      <c r="T58" s="150"/>
    </row>
    <row r="59" spans="1:23" ht="12.75" customHeight="1" x14ac:dyDescent="0.3">
      <c r="A59" s="76"/>
      <c r="C59" s="15"/>
      <c r="D59" s="15"/>
      <c r="E59" s="103"/>
      <c r="F59" s="17"/>
      <c r="G59" s="17"/>
      <c r="H59" s="177"/>
      <c r="I59" s="171"/>
      <c r="J59" s="178"/>
      <c r="K59" s="178"/>
      <c r="L59" s="178"/>
      <c r="N59" s="103"/>
      <c r="R59" s="72"/>
      <c r="S59" s="13"/>
    </row>
    <row r="60" spans="1:23" ht="18.75" customHeight="1" x14ac:dyDescent="0.3">
      <c r="A60" s="87"/>
      <c r="B60" s="3"/>
      <c r="C60" s="3"/>
      <c r="D60" s="3"/>
      <c r="F60" s="17"/>
      <c r="G60" s="17"/>
      <c r="H60" s="177"/>
      <c r="I60" s="171"/>
      <c r="J60" s="178"/>
      <c r="K60" s="178"/>
      <c r="L60" s="178"/>
      <c r="N60" s="103"/>
      <c r="R60" s="73"/>
      <c r="S60" s="13"/>
    </row>
    <row r="61" spans="1:23" ht="19.5" customHeight="1" x14ac:dyDescent="0.3">
      <c r="A61" s="101"/>
      <c r="B61" s="101"/>
      <c r="C61" s="101"/>
      <c r="D61" s="102"/>
      <c r="E61" s="99"/>
      <c r="F61"/>
      <c r="G61"/>
      <c r="H61" s="176"/>
      <c r="I61" s="168"/>
      <c r="J61"/>
      <c r="K61"/>
      <c r="L61" s="99"/>
      <c r="N61" s="175"/>
      <c r="R61" s="73"/>
      <c r="S61" s="13"/>
    </row>
    <row r="62" spans="1:23" ht="17.399999999999999" x14ac:dyDescent="0.3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3"/>
      <c r="P62" s="3"/>
      <c r="Q62" s="3"/>
      <c r="R62" s="74"/>
      <c r="S62" s="75"/>
    </row>
    <row r="63" spans="1:23" ht="13.5" customHeight="1" x14ac:dyDescent="0.25">
      <c r="A63" s="157"/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3"/>
      <c r="P63" s="3"/>
      <c r="Q63" s="3"/>
      <c r="R63" s="14"/>
      <c r="S63" s="13"/>
    </row>
    <row r="64" spans="1:23" ht="18" customHeight="1" x14ac:dyDescent="0.25">
      <c r="A64" s="157"/>
      <c r="B64" s="157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"/>
      <c r="P64" s="15"/>
      <c r="Q64" s="15"/>
      <c r="R64" s="14"/>
      <c r="S64" s="13"/>
    </row>
    <row r="65" spans="1:19" ht="15.75" customHeight="1" x14ac:dyDescent="0.25">
      <c r="A65" s="104"/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76"/>
      <c r="P65" s="76"/>
      <c r="Q65" s="76"/>
      <c r="R65" s="14"/>
      <c r="S65" s="13"/>
    </row>
    <row r="66" spans="1:19" ht="15.75" customHeight="1" x14ac:dyDescent="0.25">
      <c r="A66" s="10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15"/>
      <c r="P66" s="15"/>
      <c r="Q66" s="15"/>
      <c r="R66" s="14"/>
      <c r="S66" s="13"/>
    </row>
    <row r="67" spans="1:19" ht="15.75" customHeight="1" x14ac:dyDescent="0.25">
      <c r="A67" s="104"/>
      <c r="B67" s="158"/>
      <c r="C67" s="158"/>
      <c r="D67" s="158"/>
      <c r="E67" s="158"/>
      <c r="F67" s="158"/>
      <c r="G67" s="158"/>
      <c r="H67" s="179"/>
      <c r="I67" s="180"/>
      <c r="J67" s="158"/>
      <c r="K67" s="158"/>
      <c r="L67" s="158"/>
      <c r="M67" s="158"/>
      <c r="N67" s="158"/>
      <c r="O67" s="15"/>
      <c r="P67" s="15"/>
      <c r="Q67" s="15"/>
      <c r="R67" s="14"/>
      <c r="S67" s="13"/>
    </row>
    <row r="68" spans="1:19" ht="17.399999999999999" x14ac:dyDescent="0.25">
      <c r="A68" s="105"/>
      <c r="B68" s="3"/>
      <c r="C68" s="3"/>
      <c r="D68" s="3"/>
      <c r="E68" s="3"/>
      <c r="F68" s="3"/>
      <c r="G68" s="3"/>
      <c r="H68" s="121"/>
      <c r="I68" s="125"/>
      <c r="J68" s="3"/>
      <c r="K68" s="3"/>
      <c r="L68" s="3"/>
      <c r="M68" s="3"/>
      <c r="N68" s="3"/>
      <c r="O68" s="15"/>
      <c r="P68" s="15"/>
      <c r="Q68" s="15"/>
    </row>
    <row r="69" spans="1:19" x14ac:dyDescent="0.35">
      <c r="A69" s="15"/>
      <c r="B69" s="15"/>
      <c r="C69" s="15"/>
      <c r="D69" s="15"/>
      <c r="E69" s="15"/>
      <c r="F69" s="15"/>
      <c r="G69" s="15"/>
    </row>
    <row r="70" spans="1:19" x14ac:dyDescent="0.35">
      <c r="A70" s="15"/>
      <c r="B70" s="15"/>
      <c r="C70" s="15"/>
      <c r="D70" s="15"/>
      <c r="E70" s="15"/>
      <c r="F70" s="15"/>
      <c r="G70" s="15"/>
    </row>
    <row r="71" spans="1:19" x14ac:dyDescent="0.35">
      <c r="A71" s="280"/>
      <c r="B71" s="280"/>
      <c r="C71" s="280"/>
      <c r="D71" s="280"/>
      <c r="E71" s="280"/>
      <c r="F71" s="280"/>
      <c r="G71" s="15"/>
    </row>
  </sheetData>
  <sortState xmlns:xlrd2="http://schemas.microsoft.com/office/spreadsheetml/2017/richdata2" ref="A5:H8">
    <sortCondition ref="E5:E8"/>
    <sortCondition ref="A5:A8"/>
  </sortState>
  <mergeCells count="57">
    <mergeCell ref="A51:I51"/>
    <mergeCell ref="A48:J48"/>
    <mergeCell ref="A40:J40"/>
    <mergeCell ref="A41:J41"/>
    <mergeCell ref="A45:C45"/>
    <mergeCell ref="A43:C43"/>
    <mergeCell ref="A47:I47"/>
    <mergeCell ref="A49:I49"/>
    <mergeCell ref="A50:I50"/>
    <mergeCell ref="M42:W42"/>
    <mergeCell ref="A71:F71"/>
    <mergeCell ref="L27:W28"/>
    <mergeCell ref="L39:W40"/>
    <mergeCell ref="N38:Q38"/>
    <mergeCell ref="R38:W38"/>
    <mergeCell ref="L49:W49"/>
    <mergeCell ref="L50:W50"/>
    <mergeCell ref="L51:W51"/>
    <mergeCell ref="B34:E34"/>
    <mergeCell ref="B35:E36"/>
    <mergeCell ref="B37:E38"/>
    <mergeCell ref="A52:F52"/>
    <mergeCell ref="M47:W47"/>
    <mergeCell ref="N37:Q37"/>
    <mergeCell ref="R37:W37"/>
    <mergeCell ref="M43:W43"/>
    <mergeCell ref="M44:W44"/>
    <mergeCell ref="M45:W45"/>
    <mergeCell ref="L46:L47"/>
    <mergeCell ref="M46:W46"/>
    <mergeCell ref="N35:Q35"/>
    <mergeCell ref="R35:W35"/>
    <mergeCell ref="N36:Q36"/>
    <mergeCell ref="R36:W36"/>
    <mergeCell ref="M41:W41"/>
    <mergeCell ref="N32:Q32"/>
    <mergeCell ref="R32:W32"/>
    <mergeCell ref="N33:Q33"/>
    <mergeCell ref="R33:W33"/>
    <mergeCell ref="N34:Q34"/>
    <mergeCell ref="R34:W34"/>
    <mergeCell ref="A36:A38"/>
    <mergeCell ref="L48:W48"/>
    <mergeCell ref="B2:E2"/>
    <mergeCell ref="C10:D10"/>
    <mergeCell ref="A3:E3"/>
    <mergeCell ref="F3:G3"/>
    <mergeCell ref="L3:S3"/>
    <mergeCell ref="C4:D4"/>
    <mergeCell ref="C16:D16"/>
    <mergeCell ref="C22:D22"/>
    <mergeCell ref="C28:D28"/>
    <mergeCell ref="N30:Q30"/>
    <mergeCell ref="R30:W30"/>
    <mergeCell ref="U16:V16"/>
    <mergeCell ref="N31:Q31"/>
    <mergeCell ref="R31:W31"/>
  </mergeCells>
  <conditionalFormatting sqref="D12">
    <cfRule type="iconSet" priority="1">
      <iconSet iconSet="3Arrows">
        <cfvo type="percent" val="0"/>
        <cfvo type="percent" val="33"/>
        <cfvo type="percent" val="67"/>
      </iconSet>
    </cfRule>
  </conditionalFormatting>
  <hyperlinks>
    <hyperlink ref="R38" r:id="rId1" xr:uid="{64523771-B983-4D29-B26C-67E98461DD14}"/>
    <hyperlink ref="R32" r:id="rId2" xr:uid="{4CC04C06-D295-4FDE-AA4C-CDF774AE1DDB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calendrier et résultats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vital baud</dc:creator>
  <cp:keywords/>
  <dc:description/>
  <cp:lastModifiedBy>CatherineJean Dumas</cp:lastModifiedBy>
  <cp:revision/>
  <cp:lastPrinted>2026-03-06T14:16:51Z</cp:lastPrinted>
  <dcterms:created xsi:type="dcterms:W3CDTF">2024-03-08T07:22:13Z</dcterms:created>
  <dcterms:modified xsi:type="dcterms:W3CDTF">2026-06-20T15:41:02Z</dcterms:modified>
  <cp:category/>
  <cp:contentStatus/>
</cp:coreProperties>
</file>